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b60ebde75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82c54a0275446af"/>
    <x:sheet xmlns:r="http://schemas.openxmlformats.org/officeDocument/2006/relationships" name="Dashboard" sheetId="2" r:id="Rcfce2ebc88d4444b"/>
    <x:sheet xmlns:r="http://schemas.openxmlformats.org/officeDocument/2006/relationships" name="Standards" sheetId="3" r:id="R9754d59b029746c9"/>
    <x:sheet xmlns:r="http://schemas.openxmlformats.org/officeDocument/2006/relationships" name="Chapter Calendar" sheetId="4" r:id="Rf069e147e17f49fa"/>
    <x:sheet xmlns:r="http://schemas.openxmlformats.org/officeDocument/2006/relationships" name="Good Standing" sheetId="5" r:id="R842b592f73484b36"/>
    <x:sheet xmlns:r="http://schemas.openxmlformats.org/officeDocument/2006/relationships" name="Risk Register" sheetId="6" r:id="Ra884b972064c4d20"/>
    <x:sheet xmlns:r="http://schemas.openxmlformats.org/officeDocument/2006/relationships" name="Service Impact" sheetId="7" r:id="R231a1cbcaf564ab7"/>
    <x:sheet xmlns:r="http://schemas.openxmlformats.org/officeDocument/2006/relationships" name="Meeting Actions" sheetId="8" r:id="R423cf84825654557"/>
    <x:sheet xmlns:r="http://schemas.openxmlformats.org/officeDocument/2006/relationships" name="Chapter Reports" sheetId="9" r:id="Rf9d406a83e634ae8"/>
    <x:sheet xmlns:r="http://schemas.openxmlformats.org/officeDocument/2006/relationships" name="Checks" sheetId="10" r:id="R5da03fb981454ad6"/>
  </x:sheets>
</x:workbook>
</file>

<file path=xl/comments1.xml><?xml version="1.0" encoding="utf-8"?>
<x:comments xmlns:x="http://schemas.openxmlformats.org/spreadsheetml/2006/main">
  <x:authors>
    <x:author>tc={989129CF-6D17-4271-AC1F-E586C012A013}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Good-standing weights are an operational scoring configuration, not a disciplinary rule. Any change requires National approval and version control.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%;[Red](0.0%);-"/>
    <x:numFmt numFmtId="201" formatCode="yyyy-mm-dd"/>
    <x:numFmt numFmtId="202" formatCode="h:mm AM/PM"/>
    <x:numFmt numFmtId="203" formatCode="$#,##0.00;[Red]($#,##0.00);-"/>
    <x:numFmt numFmtId="204" formatCode="#,##0.0;[Red](#,##0.0);-"/>
    <x:numFmt numFmtId="205" formatCode="#,##0;[Red](#,##0);-"/>
    <x:numFmt numFmtId="206" formatCode="General"/>
  </x:numFmts>
  <x:fonts count="15">
    <x:font>
      <x:sz val="11"/>
      <x:name val="Carlito"/>
    </x:font>
    <x:font>
      <x:sz val="10"/>
      <x:color rgb="FF2D2025"/>
      <x:name val="Aptos"/>
    </x:font>
    <x:font>
      <x:b/>
      <x:sz val="20"/>
      <x:color rgb="FFFFFFFF"/>
      <x:name val="Georgia"/>
    </x:font>
    <x:font>
      <x:i/>
      <x:sz val="9"/>
      <x:color rgb="FF2D2025"/>
      <x:name val="Aptos"/>
    </x:font>
    <x:font>
      <x:b/>
      <x:sz val="11"/>
      <x:color rgb="FFFFFFFF"/>
      <x:name val="Aptos Display"/>
    </x:font>
    <x:font>
      <x:b/>
      <x:sz val="10"/>
      <x:color rgb="FF9F2852"/>
      <x:name val="Aptos"/>
    </x:font>
    <x:font>
      <x:sz val="9"/>
      <x:color rgb="FF2D2025"/>
      <x:name val="Aptos"/>
    </x:font>
    <x:font>
      <x:b/>
      <x:sz val="10"/>
      <x:color rgb="FFFFFFFF"/>
      <x:name val="Aptos"/>
    </x:font>
    <x:font>
      <x:i/>
      <x:sz val="11"/>
      <x:color rgb="FF9F2852"/>
      <x:name val="Georgia"/>
    </x:font>
    <x:font>
      <x:b/>
      <x:sz val="9"/>
      <x:color rgb="FF2D2025"/>
      <x:name val="Aptos"/>
    </x:font>
    <x:font>
      <x:sz val="10"/>
      <x:color rgb="FF0000FF"/>
      <x:name val="Aptos"/>
    </x:font>
    <x:font>
      <x:sz val="10"/>
      <x:color rgb="FF008000"/>
      <x:name val="Aptos"/>
    </x:font>
    <x:font>
      <x:b/>
      <x:sz val="13"/>
      <x:color rgb="FF9F2852"/>
      <x:name val="Aptos"/>
    </x:font>
    <x:font>
      <x:b/>
      <x:sz val="10"/>
      <x:color rgb="FF2D2025"/>
      <x:name val="Aptos"/>
    </x:font>
    <x:font>
      <x:b/>
      <x:sz val="17"/>
      <x:color rgb="FF008000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9F2852"/>
      </x:patternFill>
    </x:fill>
    <x:fill>
      <x:patternFill patternType="solid">
        <x:fgColor rgb="FFFFF8F1"/>
      </x:patternFill>
    </x:fill>
    <x:fill>
      <x:patternFill patternType="solid">
        <x:fgColor rgb="FF2D2025"/>
      </x:patternFill>
    </x:fill>
    <x:fill>
      <x:patternFill patternType="solid">
        <x:fgColor rgb="FFF5DCE6"/>
      </x:patternFill>
    </x:fill>
    <x:fill>
      <x:patternFill patternType="solid">
        <x:fgColor rgb="FFFDE7E7"/>
      </x:patternFill>
    </x:fill>
    <x:fill>
      <x:patternFill patternType="solid">
        <x:fgColor rgb="FFFBE6EF"/>
      </x:patternFill>
    </x:fill>
    <x:fill>
      <x:patternFill patternType="solid">
        <x:fgColor rgb="FFE88FB3"/>
      </x:patternFill>
    </x:fill>
    <x:fill>
      <x:patternFill patternType="solid">
        <x:fgColor rgb="FFF6EEDC"/>
      </x:patternFill>
    </x:fill>
  </x:fills>
  <x:borders count="33">
    <x:border/>
    <x:border>
      <x:bottom style="medium">
        <x:color rgb="FFC4A26A"/>
      </x:bottom>
    </x:border>
    <x:border>
      <x:left style="thin">
        <x:color rgb="FFC4A26A"/>
      </x:left>
      <x:top style="thin">
        <x:color rgb="FFC4A26A"/>
      </x:top>
    </x:border>
    <x:border>
      <x:top style="thin">
        <x:color rgb="FFC4A26A"/>
      </x:top>
    </x:border>
    <x:border>
      <x:right style="thin">
        <x:color rgb="FFC4A26A"/>
      </x:right>
      <x:top style="thin">
        <x:color rgb="FFC4A26A"/>
      </x:top>
    </x:border>
    <x:border>
      <x:left style="thin">
        <x:color rgb="FFC4A26A"/>
      </x:left>
    </x:border>
    <x:border>
      <x:right style="thin">
        <x:color rgb="FFC4A26A"/>
      </x:right>
    </x:border>
    <x:border>
      <x:left style="thin">
        <x:color rgb="FFC4A26A"/>
      </x:left>
      <x:bottom style="thin">
        <x:color rgb="FFC4A26A"/>
      </x:bottom>
    </x:border>
    <x:border>
      <x:bottom style="thin">
        <x:color rgb="FFC4A26A"/>
      </x:bottom>
    </x:border>
    <x:border>
      <x:right style="thin">
        <x:color rgb="FFC4A26A"/>
      </x:right>
      <x:bottom style="thin">
        <x:color rgb="FFC4A26A"/>
      </x:bottom>
    </x:border>
    <x:border>
      <x:right style="thin">
        <x:color rgb="FFFFF8F1"/>
      </x:right>
      <x:bottom style="medium">
        <x:color rgb="FF9F2852"/>
      </x:bottom>
    </x:border>
    <x:border>
      <x:left style="thin">
        <x:color rgb="FFFFF8F1"/>
      </x:left>
      <x:right style="thin">
        <x:color rgb="FFFFF8F1"/>
      </x:right>
      <x:bottom style="medium">
        <x:color rgb="FF9F2852"/>
      </x:bottom>
    </x:border>
    <x:border>
      <x:left style="thin">
        <x:color rgb="FFFFF8F1"/>
      </x:left>
      <x:bottom style="medium">
        <x:color rgb="FF9F2852"/>
      </x:bottom>
    </x:border>
    <x:border>
      <x:left style="thin">
        <x:color rgb="FFE4D4DA"/>
      </x:left>
      <x:right style="thin">
        <x:color rgb="FFE4D4DA"/>
      </x:right>
      <x:top style="thin">
        <x:color rgb="FFE4D4DA"/>
      </x:top>
    </x:border>
    <x:border>
      <x:left style="thin">
        <x:color rgb="FFE4D4DA"/>
      </x:left>
      <x:right style="thin">
        <x:color rgb="FFE4D4DA"/>
      </x:right>
    </x:border>
    <x:border>
      <x:left style="thin">
        <x:color rgb="FFE4D4DA"/>
      </x:left>
      <x:right style="thin">
        <x:color rgb="FFE4D4DA"/>
      </x:right>
      <x:bottom style="thin">
        <x:color rgb="FFE4D4DA"/>
      </x:bottom>
    </x:border>
    <x:border>
      <x:left style="medium">
        <x:color rgb="FF9F2852"/>
      </x:left>
      <x:top style="medium">
        <x:color rgb="FF9F2852"/>
      </x:top>
      <x:bottom style="medium">
        <x:color rgb="FF9F2852"/>
      </x:bottom>
    </x:border>
    <x:border>
      <x:top style="medium">
        <x:color rgb="FF9F2852"/>
      </x:top>
      <x:bottom style="medium">
        <x:color rgb="FF9F2852"/>
      </x:bottom>
    </x:border>
    <x:border>
      <x:right style="medium">
        <x:color rgb="FF9F2852"/>
      </x:right>
      <x:top style="medium">
        <x:color rgb="FF9F2852"/>
      </x:top>
      <x:bottom style="medium">
        <x:color rgb="FF9F2852"/>
      </x:bottom>
    </x:border>
    <x:border>
      <x:left style="thin">
        <x:color rgb="FFE4D4DA"/>
      </x:left>
      <x:top style="thin">
        <x:color rgb="FFE4D4DA"/>
      </x:top>
    </x:border>
    <x:border>
      <x:top style="thin">
        <x:color rgb="FFE4D4DA"/>
      </x:top>
    </x:border>
    <x:border>
      <x:right style="thin">
        <x:color rgb="FFE4D4DA"/>
      </x:right>
      <x:top style="thin">
        <x:color rgb="FFE4D4DA"/>
      </x:top>
    </x:border>
    <x:border>
      <x:left style="thin">
        <x:color rgb="FFE4D4DA"/>
      </x:left>
    </x:border>
    <x:border>
      <x:right style="thin">
        <x:color rgb="FFE4D4DA"/>
      </x:right>
    </x:border>
    <x:border>
      <x:left style="thin">
        <x:color rgb="FFE4D4DA"/>
      </x:left>
      <x:bottom style="thin">
        <x:color rgb="FFE4D4DA"/>
      </x:bottom>
    </x:border>
    <x:border>
      <x:bottom style="thin">
        <x:color rgb="FFE4D4DA"/>
      </x:bottom>
    </x:border>
    <x:border>
      <x:right style="thin">
        <x:color rgb="FFE4D4DA"/>
      </x:right>
      <x:bottom style="thin">
        <x:color rgb="FFE4D4DA"/>
      </x:bottom>
    </x:border>
    <x:border>
      <x:left style="thin">
        <x:color rgb="FF9F2852"/>
      </x:left>
      <x:top style="thin">
        <x:color rgb="FF9F2852"/>
      </x:top>
      <x:bottom style="thin">
        <x:color rgb="FF9F2852"/>
      </x:bottom>
    </x:border>
    <x:border>
      <x:right style="thin">
        <x:color rgb="FF9F2852"/>
      </x:right>
      <x:top style="thin">
        <x:color rgb="FF9F2852"/>
      </x:top>
      <x:bottom style="thin">
        <x:color rgb="FF9F2852"/>
      </x:bottom>
    </x:border>
    <x:border>
      <x:left style="medium">
        <x:color rgb="FF9F2852"/>
      </x:left>
      <x:top style="medium">
        <x:color rgb="FF9F2852"/>
      </x:top>
    </x:border>
    <x:border>
      <x:right style="medium">
        <x:color rgb="FF9F2852"/>
      </x:right>
      <x:top style="medium">
        <x:color rgb="FF9F2852"/>
      </x:top>
    </x:border>
    <x:border>
      <x:left style="medium">
        <x:color rgb="FF9F2852"/>
      </x:left>
      <x:bottom style="medium">
        <x:color rgb="FF9F2852"/>
      </x:bottom>
    </x:border>
    <x:border>
      <x:right style="medium">
        <x:color rgb="FF9F2852"/>
      </x:right>
      <x:bottom style="medium">
        <x:color rgb="FF9F2852"/>
      </x:bottom>
    </x:border>
  </x:borders>
  <x:cellStyleXfs count="1">
    <x:xf numFmtId="0" fontId="0" fillId="0" borderId="0"/>
  </x:cellStyleXfs>
  <x:cellXfs count="2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/>
    </x:xf>
    <x:xf numFmtId="0" fontId="6" fillId="6" borderId="3" xfId="0" applyNumberFormat="1" applyFont="1" applyFill="1" applyBorder="1" applyAlignment="1">
      <x:alignment vertical="center"/>
    </x:xf>
    <x:xf numFmtId="0" fontId="6" fillId="6" borderId="4" xfId="0" applyNumberFormat="1" applyFont="1" applyFill="1" applyBorder="1" applyAlignment="1">
      <x:alignment vertical="center"/>
    </x:xf>
    <x:xf numFmtId="0" fontId="6" fillId="6" borderId="5" xfId="0" applyNumberFormat="1" applyFont="1" applyFill="1" applyBorder="1" applyAlignment="1">
      <x:alignment vertical="center"/>
    </x:xf>
    <x:xf numFmtId="0" fontId="6" fillId="6" borderId="6" xfId="0" applyNumberFormat="1" applyFont="1" applyFill="1" applyBorder="1" applyAlignment="1">
      <x:alignment vertical="center"/>
    </x:xf>
    <x:xf numFmtId="0" fontId="6" fillId="6" borderId="7" xfId="0" applyNumberFormat="1" applyFont="1" applyFill="1" applyBorder="1" applyAlignment="1">
      <x:alignment vertical="center"/>
    </x:xf>
    <x:xf numFmtId="0" fontId="6" fillId="6" borderId="8" xfId="0" applyNumberFormat="1" applyFont="1" applyFill="1" applyBorder="1" applyAlignment="1">
      <x:alignment vertical="center"/>
    </x:xf>
    <x:xf numFmtId="0" fontId="6" fillId="6" borderId="9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0" fontId="6" fillId="6" borderId="9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6" xfId="0" applyNumberFormat="1" applyFont="1" applyFill="1" applyBorder="1" applyAlignment="1">
      <x:alignment vertical="center"/>
    </x:xf>
    <x:xf numFmtId="0" fontId="6" fillId="3" borderId="7" xfId="0" applyNumberFormat="1" applyFont="1" applyFill="1" applyBorder="1" applyAlignment="1">
      <x:alignment vertical="center"/>
    </x:xf>
    <x:xf numFmtId="0" fontId="6" fillId="3" borderId="8" xfId="0" applyNumberFormat="1" applyFont="1" applyFill="1" applyBorder="1" applyAlignment="1">
      <x:alignment vertical="center"/>
    </x:xf>
    <x:xf numFmtId="0" fontId="6" fillId="3" borderId="9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3" borderId="7" xfId="0" applyNumberFormat="1" applyFont="1" applyFill="1" applyBorder="1" applyAlignment="1">
      <x:alignment vertical="center"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/>
    </x:xf>
    <x:xf numFmtId="0" fontId="8" fillId="3" borderId="3" xfId="0" applyNumberFormat="1" applyFont="1" applyFill="1" applyBorder="1" applyAlignment="1">
      <x:alignment vertical="center"/>
    </x:xf>
    <x:xf numFmtId="0" fontId="8" fillId="3" borderId="4" xfId="0" applyNumberFormat="1" applyFont="1" applyFill="1" applyBorder="1" applyAlignment="1">
      <x:alignment vertical="center"/>
    </x:xf>
    <x:xf numFmtId="0" fontId="8" fillId="3" borderId="7" xfId="0" applyNumberFormat="1" applyFont="1" applyFill="1" applyBorder="1" applyAlignment="1">
      <x:alignment vertical="center"/>
    </x:xf>
    <x:xf numFmtId="0" fontId="8" fillId="3" borderId="8" xfId="0" applyNumberFormat="1" applyFont="1" applyFill="1" applyBorder="1" applyAlignment="1">
      <x:alignment vertical="center"/>
    </x:xf>
    <x:xf numFmtId="0" fontId="8" fillId="3" borderId="9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 wrapText="1"/>
    </x:xf>
    <x:xf numFmtId="0" fontId="8" fillId="3" borderId="3" xfId="0" applyNumberFormat="1" applyFont="1" applyFill="1" applyBorder="1" applyAlignment="1">
      <x:alignment vertical="center" wrapText="1"/>
    </x:xf>
    <x:xf numFmtId="0" fontId="8" fillId="3" borderId="4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8" xfId="0" applyNumberFormat="1" applyFont="1" applyFill="1" applyBorder="1" applyAlignment="1">
      <x:alignment vertical="center" wrapText="1"/>
    </x:xf>
    <x:xf numFmtId="0" fontId="8" fillId="3" borderId="9" xfId="0" applyNumberFormat="1" applyFont="1" applyFill="1" applyBorder="1" applyAlignment="1">
      <x:alignment vertical="center" wrapText="1"/>
    </x:xf>
    <x:xf numFmtId="0" fontId="8" fillId="3" borderId="2" xfId="0" applyNumberFormat="1" applyFont="1" applyFill="1" applyBorder="1" applyAlignment="1">
      <x:alignment horizontal="center" vertical="center" wrapText="1"/>
    </x:xf>
    <x:xf numFmtId="0" fontId="8" fillId="3" borderId="3" xfId="0" applyNumberFormat="1" applyFont="1" applyFill="1" applyBorder="1" applyAlignment="1">
      <x:alignment horizontal="center" vertical="center" wrapText="1"/>
    </x:xf>
    <x:xf numFmtId="0" fontId="8" fillId="3" borderId="4" xfId="0" applyNumberFormat="1" applyFont="1" applyFill="1" applyBorder="1" applyAlignment="1">
      <x:alignment horizontal="center" vertical="center" wrapText="1"/>
    </x:xf>
    <x:xf numFmtId="0" fontId="8" fillId="3" borderId="7" xfId="0" applyNumberFormat="1" applyFont="1" applyFill="1" applyBorder="1" applyAlignment="1">
      <x:alignment horizontal="center" vertical="center" wrapText="1"/>
    </x:xf>
    <x:xf numFmtId="0" fontId="8" fillId="3" borderId="8" xfId="0" applyNumberFormat="1" applyFont="1" applyFill="1" applyBorder="1" applyAlignment="1">
      <x:alignment horizontal="center" vertical="center" wrapText="1"/>
    </x:xf>
    <x:xf numFmtId="0" fontId="8" fillId="3" borderId="9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/>
    </x:xf>
    <x:xf numFmtId="0" fontId="9" fillId="8" borderId="10" xfId="0" applyNumberFormat="1" applyFont="1" applyFill="1" applyBorder="1" applyAlignment="1">
      <x:alignment vertical="center"/>
    </x:xf>
    <x:xf numFmtId="0" fontId="9" fillId="8" borderId="11" xfId="0" applyNumberFormat="1" applyFont="1" applyFill="1" applyBorder="1" applyAlignment="1">
      <x:alignment vertical="center"/>
    </x:xf>
    <x:xf numFmtId="0" fontId="9" fillId="8" borderId="12" xfId="0" applyNumberFormat="1" applyFont="1" applyFill="1" applyBorder="1" applyAlignment="1">
      <x:alignment vertical="center"/>
    </x:xf>
    <x:xf numFmtId="0" fontId="9" fillId="8" borderId="10" xfId="0" applyNumberFormat="1" applyFont="1" applyFill="1" applyBorder="1" applyAlignment="1">
      <x:alignment vertical="center" wrapText="1"/>
    </x:xf>
    <x:xf numFmtId="0" fontId="9" fillId="8" borderId="11" xfId="0" applyNumberFormat="1" applyFont="1" applyFill="1" applyBorder="1" applyAlignment="1">
      <x:alignment vertical="center" wrapText="1"/>
    </x:xf>
    <x:xf numFmtId="0" fontId="9" fillId="8" borderId="12" xfId="0" applyNumberFormat="1" applyFont="1" applyFill="1" applyBorder="1" applyAlignment="1">
      <x:alignment vertical="center" wrapText="1"/>
    </x:xf>
    <x:xf numFmtId="0" fontId="9" fillId="8" borderId="10" xfId="0" applyNumberFormat="1" applyFont="1" applyFill="1" applyBorder="1" applyAlignment="1">
      <x:alignment horizontal="center" vertical="center" wrapText="1"/>
    </x:xf>
    <x:xf numFmtId="0" fontId="9" fillId="8" borderId="11" xfId="0" applyNumberFormat="1" applyFont="1" applyFill="1" applyBorder="1" applyAlignment="1">
      <x:alignment horizontal="center" vertical="center" wrapText="1"/>
    </x:xf>
    <x:xf numFmtId="0" fontId="9" fillId="8" borderId="12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vertical="center"/>
    </x:xf>
    <x:xf numFmtId="0" fontId="10" fillId="7" borderId="13" xfId="0" applyNumberFormat="1" applyFont="1" applyFill="1" applyBorder="1" applyAlignment="1">
      <x:alignment vertical="center"/>
    </x:xf>
    <x:xf numFmtId="0" fontId="10" fillId="7" borderId="14" xfId="0" applyNumberFormat="1" applyFont="1" applyFill="1" applyBorder="1" applyAlignment="1">
      <x:alignment vertical="center"/>
    </x:xf>
    <x:xf numFmtId="0" fontId="10" fillId="7" borderId="15" xfId="0" applyNumberFormat="1" applyFont="1" applyFill="1" applyBorder="1" applyAlignment="1">
      <x:alignment vertical="center"/>
    </x:xf>
    <x:xf numFmtId="200" fontId="10" fillId="7" borderId="13" xfId="0" applyNumberFormat="1" applyFont="1" applyFill="1" applyBorder="1" applyAlignment="1">
      <x:alignment vertical="center"/>
    </x:xf>
    <x:xf numFmtId="200" fontId="10" fillId="7" borderId="14" xfId="0" applyNumberFormat="1" applyFont="1" applyFill="1" applyBorder="1" applyAlignment="1">
      <x:alignment vertical="center"/>
    </x:xf>
    <x:xf numFmtId="200" fontId="10" fillId="7" borderId="15" xfId="0" applyNumberFormat="1" applyFont="1" applyFill="1" applyBorder="1" applyAlignment="1">
      <x:alignment vertical="center"/>
    </x:xf>
    <x:xf numFmtId="200" fontId="10" fillId="7" borderId="13" xfId="0" applyNumberFormat="1" applyFont="1" applyFill="1" applyBorder="1" applyAlignment="1">
      <x:alignment vertical="center" wrapText="1"/>
    </x:xf>
    <x:xf numFmtId="200" fontId="10" fillId="7" borderId="14" xfId="0" applyNumberFormat="1" applyFont="1" applyFill="1" applyBorder="1" applyAlignment="1">
      <x:alignment vertical="center" wrapText="1"/>
    </x:xf>
    <x:xf numFmtId="200" fontId="10" fillId="7" borderId="15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16" xfId="0" applyNumberFormat="1" applyFont="1" applyFill="1" applyBorder="1" applyAlignment="1">
      <x:alignment vertical="center"/>
    </x:xf>
    <x:xf numFmtId="0" fontId="5" fillId="3" borderId="17" xfId="0" applyNumberFormat="1" applyFont="1" applyFill="1" applyBorder="1" applyAlignment="1">
      <x:alignment vertical="center"/>
    </x:xf>
    <x:xf numFmtId="0" fontId="5" fillId="3" borderId="18" xfId="0" applyNumberFormat="1" applyFont="1" applyFill="1" applyBorder="1" applyAlignment="1">
      <x:alignment vertical="center"/>
    </x:xf>
    <x:xf numFmtId="200" fontId="5" fillId="3" borderId="17" xfId="0" applyNumberFormat="1" applyFont="1" applyFill="1" applyBorder="1" applyAlignment="1">
      <x:alignment vertical="center"/>
    </x:xf>
    <x:xf numFmtId="0" fontId="10" fillId="7" borderId="19" xfId="0" applyNumberFormat="1" applyFont="1" applyFill="1" applyBorder="1" applyAlignment="1">
      <x:alignment vertical="center"/>
    </x:xf>
    <x:xf numFmtId="0" fontId="10" fillId="7" borderId="20" xfId="0" applyNumberFormat="1" applyFont="1" applyFill="1" applyBorder="1" applyAlignment="1">
      <x:alignment vertical="center"/>
    </x:xf>
    <x:xf numFmtId="0" fontId="10" fillId="7" borderId="21" xfId="0" applyNumberFormat="1" applyFont="1" applyFill="1" applyBorder="1" applyAlignment="1">
      <x:alignment vertical="center"/>
    </x:xf>
    <x:xf numFmtId="0" fontId="10" fillId="7" borderId="22" xfId="0" applyNumberFormat="1" applyFont="1" applyFill="1" applyBorder="1" applyAlignment="1">
      <x:alignment vertical="center"/>
    </x:xf>
    <x:xf numFmtId="0" fontId="10" fillId="7" borderId="23" xfId="0" applyNumberFormat="1" applyFont="1" applyFill="1" applyBorder="1" applyAlignment="1">
      <x:alignment vertical="center"/>
    </x:xf>
    <x:xf numFmtId="0" fontId="10" fillId="7" borderId="24" xfId="0" applyNumberFormat="1" applyFont="1" applyFill="1" applyBorder="1" applyAlignment="1">
      <x:alignment vertical="center"/>
    </x:xf>
    <x:xf numFmtId="0" fontId="10" fillId="7" borderId="25" xfId="0" applyNumberFormat="1" applyFont="1" applyFill="1" applyBorder="1" applyAlignment="1">
      <x:alignment vertical="center"/>
    </x:xf>
    <x:xf numFmtId="0" fontId="10" fillId="7" borderId="26" xfId="0" applyNumberFormat="1" applyFont="1" applyFill="1" applyBorder="1" applyAlignment="1">
      <x:alignment vertical="center"/>
    </x:xf>
    <x:xf numFmtId="201" fontId="10" fillId="7" borderId="20" xfId="0" applyNumberFormat="1" applyFont="1" applyFill="1" applyBorder="1" applyAlignment="1">
      <x:alignment vertical="center"/>
    </x:xf>
    <x:xf numFmtId="201" fontId="10" fillId="7" borderId="0" xfId="0" applyNumberFormat="1" applyFont="1" applyFill="1" applyBorder="1" applyAlignment="1">
      <x:alignment vertical="center"/>
    </x:xf>
    <x:xf numFmtId="201" fontId="10" fillId="7" borderId="25" xfId="0" applyNumberFormat="1" applyFont="1" applyFill="1" applyBorder="1" applyAlignment="1">
      <x:alignment vertical="center"/>
    </x:xf>
    <x:xf numFmtId="202" fontId="10" fillId="7" borderId="20" xfId="0" applyNumberFormat="1" applyFont="1" applyFill="1" applyBorder="1" applyAlignment="1">
      <x:alignment vertical="center"/>
    </x:xf>
    <x:xf numFmtId="202" fontId="10" fillId="7" borderId="0" xfId="0" applyNumberFormat="1" applyFont="1" applyFill="1" applyBorder="1" applyAlignment="1">
      <x:alignment vertical="center"/>
    </x:xf>
    <x:xf numFmtId="202" fontId="10" fillId="7" borderId="25" xfId="0" applyNumberFormat="1" applyFont="1" applyFill="1" applyBorder="1" applyAlignment="1">
      <x:alignment vertical="center"/>
    </x:xf>
    <x:xf numFmtId="203" fontId="10" fillId="7" borderId="20" xfId="0" applyNumberFormat="1" applyFont="1" applyFill="1" applyBorder="1" applyAlignment="1">
      <x:alignment vertical="center"/>
    </x:xf>
    <x:xf numFmtId="203" fontId="10" fillId="7" borderId="0" xfId="0" applyNumberFormat="1" applyFont="1" applyFill="1" applyBorder="1" applyAlignment="1">
      <x:alignment vertical="center"/>
    </x:xf>
    <x:xf numFmtId="203" fontId="10" fillId="7" borderId="25" xfId="0" applyNumberFormat="1" applyFont="1" applyFill="1" applyBorder="1" applyAlignment="1">
      <x:alignment vertical="center"/>
    </x:xf>
    <x:xf numFmtId="204" fontId="10" fillId="7" borderId="20" xfId="0" applyNumberFormat="1" applyFont="1" applyFill="1" applyBorder="1" applyAlignment="1">
      <x:alignment vertical="center"/>
    </x:xf>
    <x:xf numFmtId="204" fontId="10" fillId="7" borderId="0" xfId="0" applyNumberFormat="1" applyFont="1" applyFill="1" applyBorder="1" applyAlignment="1">
      <x:alignment vertical="center"/>
    </x:xf>
    <x:xf numFmtId="204" fontId="10" fillId="7" borderId="25" xfId="0" applyNumberFormat="1" applyFont="1" applyFill="1" applyBorder="1" applyAlignment="1">
      <x:alignment vertical="center"/>
    </x:xf>
    <x:xf numFmtId="0" fontId="10" fillId="7" borderId="19" xfId="0" applyNumberFormat="1" applyFont="1" applyFill="1" applyBorder="1" applyAlignment="1">
      <x:alignment vertical="center" wrapText="1"/>
    </x:xf>
    <x:xf numFmtId="0" fontId="10" fillId="7" borderId="20" xfId="0" applyNumberFormat="1" applyFont="1" applyFill="1" applyBorder="1" applyAlignment="1">
      <x:alignment vertical="center" wrapText="1"/>
    </x:xf>
    <x:xf numFmtId="201" fontId="10" fillId="7" borderId="20" xfId="0" applyNumberFormat="1" applyFont="1" applyFill="1" applyBorder="1" applyAlignment="1">
      <x:alignment vertical="center" wrapText="1"/>
    </x:xf>
    <x:xf numFmtId="202" fontId="10" fillId="7" borderId="20" xfId="0" applyNumberFormat="1" applyFont="1" applyFill="1" applyBorder="1" applyAlignment="1">
      <x:alignment vertical="center" wrapText="1"/>
    </x:xf>
    <x:xf numFmtId="203" fontId="10" fillId="7" borderId="20" xfId="0" applyNumberFormat="1" applyFont="1" applyFill="1" applyBorder="1" applyAlignment="1">
      <x:alignment vertical="center" wrapText="1"/>
    </x:xf>
    <x:xf numFmtId="204" fontId="10" fillId="7" borderId="20" xfId="0" applyNumberFormat="1" applyFont="1" applyFill="1" applyBorder="1" applyAlignment="1">
      <x:alignment vertical="center" wrapText="1"/>
    </x:xf>
    <x:xf numFmtId="0" fontId="10" fillId="7" borderId="21" xfId="0" applyNumberFormat="1" applyFont="1" applyFill="1" applyBorder="1" applyAlignment="1">
      <x:alignment vertical="center" wrapText="1"/>
    </x:xf>
    <x:xf numFmtId="0" fontId="10" fillId="7" borderId="22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201" fontId="10" fillId="7" borderId="0" xfId="0" applyNumberFormat="1" applyFont="1" applyFill="1" applyBorder="1" applyAlignment="1">
      <x:alignment vertical="center" wrapText="1"/>
    </x:xf>
    <x:xf numFmtId="202" fontId="10" fillId="7" borderId="0" xfId="0" applyNumberFormat="1" applyFont="1" applyFill="1" applyBorder="1" applyAlignment="1">
      <x:alignment vertical="center" wrapText="1"/>
    </x:xf>
    <x:xf numFmtId="203" fontId="10" fillId="7" borderId="0" xfId="0" applyNumberFormat="1" applyFont="1" applyFill="1" applyBorder="1" applyAlignment="1">
      <x:alignment vertical="center" wrapText="1"/>
    </x:xf>
    <x:xf numFmtId="204" fontId="10" fillId="7" borderId="0" xfId="0" applyNumberFormat="1" applyFont="1" applyFill="1" applyBorder="1" applyAlignment="1">
      <x:alignment vertical="center" wrapText="1"/>
    </x:xf>
    <x:xf numFmtId="0" fontId="10" fillId="7" borderId="23" xfId="0" applyNumberFormat="1" applyFont="1" applyFill="1" applyBorder="1" applyAlignment="1">
      <x:alignment vertical="center" wrapText="1"/>
    </x:xf>
    <x:xf numFmtId="0" fontId="10" fillId="7" borderId="24" xfId="0" applyNumberFormat="1" applyFont="1" applyFill="1" applyBorder="1" applyAlignment="1">
      <x:alignment vertical="center" wrapText="1"/>
    </x:xf>
    <x:xf numFmtId="0" fontId="10" fillId="7" borderId="25" xfId="0" applyNumberFormat="1" applyFont="1" applyFill="1" applyBorder="1" applyAlignment="1">
      <x:alignment vertical="center" wrapText="1"/>
    </x:xf>
    <x:xf numFmtId="201" fontId="10" fillId="7" borderId="25" xfId="0" applyNumberFormat="1" applyFont="1" applyFill="1" applyBorder="1" applyAlignment="1">
      <x:alignment vertical="center" wrapText="1"/>
    </x:xf>
    <x:xf numFmtId="202" fontId="10" fillId="7" borderId="25" xfId="0" applyNumberFormat="1" applyFont="1" applyFill="1" applyBorder="1" applyAlignment="1">
      <x:alignment vertical="center" wrapText="1"/>
    </x:xf>
    <x:xf numFmtId="203" fontId="10" fillId="7" borderId="25" xfId="0" applyNumberFormat="1" applyFont="1" applyFill="1" applyBorder="1" applyAlignment="1">
      <x:alignment vertical="center" wrapText="1"/>
    </x:xf>
    <x:xf numFmtId="204" fontId="10" fillId="7" borderId="25" xfId="0" applyNumberFormat="1" applyFont="1" applyFill="1" applyBorder="1" applyAlignment="1">
      <x:alignment vertical="center" wrapText="1"/>
    </x:xf>
    <x:xf numFmtId="0" fontId="10" fillId="7" borderId="26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/>
    </x:xf>
    <x:xf numFmtId="205" fontId="10" fillId="7" borderId="21" xfId="0" applyNumberFormat="1" applyFont="1" applyFill="1" applyBorder="1" applyAlignment="1">
      <x:alignment vertical="center"/>
    </x:xf>
    <x:xf numFmtId="205" fontId="10" fillId="7" borderId="23" xfId="0" applyNumberFormat="1" applyFont="1" applyFill="1" applyBorder="1" applyAlignment="1">
      <x:alignment vertical="center"/>
    </x:xf>
    <x:xf numFmtId="205" fontId="10" fillId="7" borderId="26" xfId="0" applyNumberFormat="1" applyFont="1" applyFill="1" applyBorder="1" applyAlignment="1">
      <x:alignment vertical="center"/>
    </x:xf>
    <x:xf numFmtId="206" fontId="11" fillId="0" borderId="0" xfId="0" applyNumberFormat="1" applyFont="1" applyFill="1" applyBorder="1" applyAlignment="1">
      <x:alignment vertical="center"/>
    </x:xf>
    <x:xf numFmtId="205" fontId="10" fillId="7" borderId="21" xfId="0" applyNumberFormat="1" applyFont="1" applyFill="1" applyBorder="1" applyAlignment="1">
      <x:alignment vertical="center" wrapText="1"/>
    </x:xf>
    <x:xf numFmtId="200" fontId="11" fillId="0" borderId="0" xfId="0" applyNumberFormat="1" applyFont="1" applyFill="1" applyBorder="1" applyAlignment="1">
      <x:alignment vertical="center" wrapText="1"/>
    </x:xf>
    <x:xf numFmtId="206" fontId="11" fillId="0" borderId="0" xfId="0" applyNumberFormat="1" applyFont="1" applyFill="1" applyBorder="1" applyAlignment="1">
      <x:alignment vertical="center" wrapText="1"/>
    </x:xf>
    <x:xf numFmtId="205" fontId="10" fillId="7" borderId="23" xfId="0" applyNumberFormat="1" applyFont="1" applyFill="1" applyBorder="1" applyAlignment="1">
      <x:alignment vertical="center" wrapText="1"/>
    </x:xf>
    <x:xf numFmtId="205" fontId="10" fillId="7" borderId="26" xfId="0" applyNumberFormat="1" applyFont="1" applyFill="1" applyBorder="1" applyAlignment="1">
      <x:alignment vertical="center" wrapText="1"/>
    </x:xf>
    <x:xf numFmtId="200" fontId="10" fillId="7" borderId="20" xfId="0" applyNumberFormat="1" applyFont="1" applyFill="1" applyBorder="1" applyAlignment="1">
      <x:alignment vertical="center"/>
    </x:xf>
    <x:xf numFmtId="200" fontId="10" fillId="7" borderId="0" xfId="0" applyNumberFormat="1" applyFont="1" applyFill="1" applyBorder="1" applyAlignment="1">
      <x:alignment vertical="center"/>
    </x:xf>
    <x:xf numFmtId="200" fontId="10" fillId="7" borderId="25" xfId="0" applyNumberFormat="1" applyFont="1" applyFill="1" applyBorder="1" applyAlignment="1">
      <x:alignment vertical="center"/>
    </x:xf>
    <x:xf numFmtId="200" fontId="10" fillId="7" borderId="20" xfId="0" applyNumberFormat="1" applyFont="1" applyFill="1" applyBorder="1" applyAlignment="1">
      <x:alignment vertical="center" wrapText="1"/>
    </x:xf>
    <x:xf numFmtId="200" fontId="10" fillId="7" borderId="0" xfId="0" applyNumberFormat="1" applyFont="1" applyFill="1" applyBorder="1" applyAlignment="1">
      <x:alignment vertical="center" wrapText="1"/>
    </x:xf>
    <x:xf numFmtId="200" fontId="10" fillId="7" borderId="25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vertical="center"/>
    </x:xf>
    <x:xf numFmtId="0" fontId="12" fillId="3" borderId="16" xfId="0" applyNumberFormat="1" applyFont="1" applyFill="1" applyBorder="1" applyAlignment="1">
      <x:alignment vertical="center"/>
    </x:xf>
    <x:xf numFmtId="0" fontId="12" fillId="3" borderId="17" xfId="0" applyNumberFormat="1" applyFont="1" applyFill="1" applyBorder="1" applyAlignment="1">
      <x:alignment vertical="center"/>
    </x:xf>
    <x:xf numFmtId="0" fontId="12" fillId="3" borderId="18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6" fillId="9" borderId="0" xfId="0" applyNumberFormat="1" applyFont="1" applyFill="1" applyBorder="1" applyAlignment="1">
      <x:alignment vertical="center"/>
    </x:xf>
    <x:xf numFmtId="0" fontId="6" fillId="9" borderId="2" xfId="0" applyNumberFormat="1" applyFont="1" applyFill="1" applyBorder="1" applyAlignment="1">
      <x:alignment vertical="center"/>
    </x:xf>
    <x:xf numFmtId="0" fontId="6" fillId="9" borderId="3" xfId="0" applyNumberFormat="1" applyFont="1" applyFill="1" applyBorder="1" applyAlignment="1">
      <x:alignment vertical="center"/>
    </x:xf>
    <x:xf numFmtId="0" fontId="6" fillId="9" borderId="4" xfId="0" applyNumberFormat="1" applyFont="1" applyFill="1" applyBorder="1" applyAlignment="1">
      <x:alignment vertical="center"/>
    </x:xf>
    <x:xf numFmtId="0" fontId="6" fillId="9" borderId="5" xfId="0" applyNumberFormat="1" applyFont="1" applyFill="1" applyBorder="1" applyAlignment="1">
      <x:alignment vertical="center"/>
    </x:xf>
    <x:xf numFmtId="0" fontId="6" fillId="9" borderId="6" xfId="0" applyNumberFormat="1" applyFont="1" applyFill="1" applyBorder="1" applyAlignment="1">
      <x:alignment vertical="center"/>
    </x:xf>
    <x:xf numFmtId="0" fontId="6" fillId="9" borderId="7" xfId="0" applyNumberFormat="1" applyFont="1" applyFill="1" applyBorder="1" applyAlignment="1">
      <x:alignment vertical="center"/>
    </x:xf>
    <x:xf numFmtId="0" fontId="6" fillId="9" borderId="8" xfId="0" applyNumberFormat="1" applyFont="1" applyFill="1" applyBorder="1" applyAlignment="1">
      <x:alignment vertical="center"/>
    </x:xf>
    <x:xf numFmtId="0" fontId="6" fillId="9" borderId="9" xfId="0" applyNumberFormat="1" applyFont="1" applyFill="1" applyBorder="1" applyAlignment="1">
      <x:alignment vertical="center"/>
    </x:xf>
    <x:xf numFmtId="0" fontId="6" fillId="9" borderId="2" xfId="0" applyNumberFormat="1" applyFont="1" applyFill="1" applyBorder="1" applyAlignment="1">
      <x:alignment vertical="center" wrapText="1"/>
    </x:xf>
    <x:xf numFmtId="0" fontId="6" fillId="9" borderId="3" xfId="0" applyNumberFormat="1" applyFont="1" applyFill="1" applyBorder="1" applyAlignment="1">
      <x:alignment vertical="center" wrapText="1"/>
    </x:xf>
    <x:xf numFmtId="0" fontId="6" fillId="9" borderId="4" xfId="0" applyNumberFormat="1" applyFont="1" applyFill="1" applyBorder="1" applyAlignment="1">
      <x:alignment vertical="center" wrapText="1"/>
    </x:xf>
    <x:xf numFmtId="0" fontId="6" fillId="9" borderId="5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6" fillId="9" borderId="6" xfId="0" applyNumberFormat="1" applyFont="1" applyFill="1" applyBorder="1" applyAlignment="1">
      <x:alignment vertical="center" wrapText="1"/>
    </x:xf>
    <x:xf numFmtId="0" fontId="6" fillId="9" borderId="7" xfId="0" applyNumberFormat="1" applyFont="1" applyFill="1" applyBorder="1" applyAlignment="1">
      <x:alignment vertical="center" wrapText="1"/>
    </x:xf>
    <x:xf numFmtId="0" fontId="6" fillId="9" borderId="8" xfId="0" applyNumberFormat="1" applyFont="1" applyFill="1" applyBorder="1" applyAlignment="1">
      <x:alignment vertical="center" wrapText="1"/>
    </x:xf>
    <x:xf numFmtId="0" fontId="6" fillId="9" borderId="9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 applyAlignment="1">
      <x:alignment vertical="center"/>
    </x:xf>
    <x:xf numFmtId="0" fontId="13" fillId="8" borderId="27" xfId="0" applyNumberFormat="1" applyFont="1" applyFill="1" applyBorder="1" applyAlignment="1">
      <x:alignment vertical="center"/>
    </x:xf>
    <x:xf numFmtId="0" fontId="13" fillId="8" borderId="28" xfId="0" applyNumberFormat="1" applyFont="1" applyFill="1" applyBorder="1" applyAlignment="1">
      <x:alignment vertical="center"/>
    </x:xf>
    <x:xf numFmtId="0" fontId="13" fillId="8" borderId="27" xfId="0" applyNumberFormat="1" applyFont="1" applyFill="1" applyBorder="1" applyAlignment="1">
      <x:alignment horizontal="center" vertical="center"/>
    </x:xf>
    <x:xf numFmtId="0" fontId="13" fillId="8" borderId="28" xfId="0" applyNumberFormat="1" applyFont="1" applyFill="1" applyBorder="1" applyAlignment="1">
      <x:alignment horizontal="center" vertical="center"/>
    </x:xf>
    <x:xf numFmtId="0" fontId="14" fillId="3" borderId="0" xfId="0" applyNumberFormat="1" applyFont="1" applyFill="1" applyBorder="1" applyAlignment="1">
      <x:alignment vertical="center"/>
    </x:xf>
    <x:xf numFmtId="0" fontId="14" fillId="3" borderId="29" xfId="0" applyNumberFormat="1" applyFont="1" applyFill="1" applyBorder="1" applyAlignment="1">
      <x:alignment vertical="center"/>
    </x:xf>
    <x:xf numFmtId="0" fontId="14" fillId="3" borderId="30" xfId="0" applyNumberFormat="1" applyFont="1" applyFill="1" applyBorder="1" applyAlignment="1">
      <x:alignment vertical="center"/>
    </x:xf>
    <x:xf numFmtId="0" fontId="14" fillId="3" borderId="31" xfId="0" applyNumberFormat="1" applyFont="1" applyFill="1" applyBorder="1" applyAlignment="1">
      <x:alignment vertical="center"/>
    </x:xf>
    <x:xf numFmtId="0" fontId="14" fillId="3" borderId="32" xfId="0" applyNumberFormat="1" applyFont="1" applyFill="1" applyBorder="1" applyAlignment="1">
      <x:alignment vertical="center"/>
    </x:xf>
    <x:xf numFmtId="205" fontId="14" fillId="3" borderId="29" xfId="0" applyNumberFormat="1" applyFont="1" applyFill="1" applyBorder="1" applyAlignment="1">
      <x:alignment vertical="center"/>
    </x:xf>
    <x:xf numFmtId="205" fontId="14" fillId="3" borderId="30" xfId="0" applyNumberFormat="1" applyFont="1" applyFill="1" applyBorder="1" applyAlignment="1">
      <x:alignment vertical="center"/>
    </x:xf>
    <x:xf numFmtId="205" fontId="14" fillId="3" borderId="31" xfId="0" applyNumberFormat="1" applyFont="1" applyFill="1" applyBorder="1" applyAlignment="1">
      <x:alignment vertical="center"/>
    </x:xf>
    <x:xf numFmtId="205" fontId="14" fillId="3" borderId="32" xfId="0" applyNumberFormat="1" applyFont="1" applyFill="1" applyBorder="1" applyAlignment="1">
      <x:alignment vertical="center"/>
    </x:xf>
    <x:xf numFmtId="205" fontId="14" fillId="3" borderId="29" xfId="0" applyNumberFormat="1" applyFont="1" applyFill="1" applyBorder="1" applyAlignment="1">
      <x:alignment horizontal="center" vertical="center"/>
    </x:xf>
    <x:xf numFmtId="205" fontId="14" fillId="3" borderId="30" xfId="0" applyNumberFormat="1" applyFont="1" applyFill="1" applyBorder="1" applyAlignment="1">
      <x:alignment horizontal="center" vertical="center"/>
    </x:xf>
    <x:xf numFmtId="205" fontId="14" fillId="3" borderId="31" xfId="0" applyNumberFormat="1" applyFont="1" applyFill="1" applyBorder="1" applyAlignment="1">
      <x:alignment horizontal="center" vertical="center"/>
    </x:xf>
    <x:xf numFmtId="205" fontId="14" fillId="3" borderId="32" xfId="0" applyNumberFormat="1" applyFont="1" applyFill="1" applyBorder="1" applyAlignment="1">
      <x:alignment horizontal="center" vertical="center"/>
    </x:xf>
    <x:xf numFmtId="204" fontId="14" fillId="3" borderId="29" xfId="0" applyNumberFormat="1" applyFont="1" applyFill="1" applyBorder="1" applyAlignment="1">
      <x:alignment vertical="center"/>
    </x:xf>
    <x:xf numFmtId="204" fontId="14" fillId="3" borderId="30" xfId="0" applyNumberFormat="1" applyFont="1" applyFill="1" applyBorder="1" applyAlignment="1">
      <x:alignment vertical="center"/>
    </x:xf>
    <x:xf numFmtId="204" fontId="14" fillId="3" borderId="31" xfId="0" applyNumberFormat="1" applyFont="1" applyFill="1" applyBorder="1" applyAlignment="1">
      <x:alignment vertical="center"/>
    </x:xf>
    <x:xf numFmtId="204" fontId="14" fillId="3" borderId="32" xfId="0" applyNumberFormat="1" applyFont="1" applyFill="1" applyBorder="1" applyAlignment="1">
      <x:alignment vertical="center"/>
    </x:xf>
    <x:xf numFmtId="204" fontId="14" fillId="3" borderId="29" xfId="0" applyNumberFormat="1" applyFont="1" applyFill="1" applyBorder="1" applyAlignment="1">
      <x:alignment horizontal="center" vertical="center"/>
    </x:xf>
    <x:xf numFmtId="204" fontId="14" fillId="3" borderId="30" xfId="0" applyNumberFormat="1" applyFont="1" applyFill="1" applyBorder="1" applyAlignment="1">
      <x:alignment horizontal="center" vertical="center"/>
    </x:xf>
    <x:xf numFmtId="204" fontId="14" fillId="3" borderId="31" xfId="0" applyNumberFormat="1" applyFont="1" applyFill="1" applyBorder="1" applyAlignment="1">
      <x:alignment horizontal="center" vertical="center"/>
    </x:xf>
    <x:xf numFmtId="204" fontId="14" fillId="3" borderId="32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11"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f13af9e3c4965" /><Relationship Type="http://schemas.openxmlformats.org/officeDocument/2006/relationships/theme" Target="/xl/theme/theme1.xml" Id="R6c2fb527baca4def" /><Relationship Type="http://schemas.openxmlformats.org/officeDocument/2006/relationships/sharedStrings" Target="/xl/sharedStrings.xml" Id="R9e7c52722da743fd" /><Relationship Type="http://schemas.openxmlformats.org/officeDocument/2006/relationships/worksheet" Target="/xl/worksheets/sheet1.xml" Id="R182c54a0275446af" /><Relationship Type="http://schemas.openxmlformats.org/officeDocument/2006/relationships/worksheet" Target="/xl/worksheets/sheet2.xml" Id="Rcfce2ebc88d4444b" /><Relationship Type="http://schemas.openxmlformats.org/officeDocument/2006/relationships/worksheet" Target="/xl/worksheets/sheet3.xml" Id="R9754d59b029746c9" /><Relationship Type="http://schemas.openxmlformats.org/officeDocument/2006/relationships/worksheet" Target="/xl/worksheets/sheet4.xml" Id="Rf069e147e17f49fa" /><Relationship Type="http://schemas.openxmlformats.org/officeDocument/2006/relationships/worksheet" Target="/xl/worksheets/sheet5.xml" Id="R842b592f73484b36" /><Relationship Type="http://schemas.openxmlformats.org/officeDocument/2006/relationships/worksheet" Target="/xl/worksheets/sheet6.xml" Id="Ra884b972064c4d20" /><Relationship Type="http://schemas.openxmlformats.org/officeDocument/2006/relationships/worksheet" Target="/xl/worksheets/sheet7.xml" Id="R231a1cbcaf564ab7" /><Relationship Type="http://schemas.openxmlformats.org/officeDocument/2006/relationships/worksheet" Target="/xl/worksheets/sheet8.xml" Id="R423cf84825654557" /><Relationship Type="http://schemas.openxmlformats.org/officeDocument/2006/relationships/worksheet" Target="/xl/worksheets/sheet9.xml" Id="Rf9d406a83e634ae8" /><Relationship Type="http://schemas.openxmlformats.org/officeDocument/2006/relationships/worksheet" Target="/xl/worksheets/sheet10.xml" Id="R5da03fb981454ad6" /><Relationship Type="http://schemas.microsoft.com/office/2017/10/relationships/person" Target="/xl/persons/person.xml" Id="Rb26e5bbb5fef49b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9d464296c0c4f2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Accepted Signature Experiences (count)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Completed count</c:v>
          </c:tx>
          <c:cat>
            <c:strRef>
              <c:f>'Dashboard'!$J$6:$J$9</c:f>
              <c:strCache>
                <c:ptCount val="0"/>
              </c:strCache>
            </c:strRef>
          </c:cat>
          <c:val>
            <c:numRef>
              <c:f>'Dashboard'!$K$6:$K$9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10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9d464296c0c4f2c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Shayna Vincent" id="{63958A9D-B748-4AF9-BECF-7CFC9ABCAAFB}"/>
</xltc:personList>
</file>

<file path=xl/tables/table1.xml><?xml version="1.0" encoding="utf-8"?>
<x:table xmlns:x="http://schemas.openxmlformats.org/spreadsheetml/2006/main" id="1" name="OpsCalendarTable" displayName="OpsCalendarTable" ref="A5:X305" headerRowCount="1" totalsRowCount="0" totalsRowShown="0">
  <x:autoFilter ref="A5:X305"/>
  <x:tableColumns count="24">
    <x:tableColumn id="1" name="Event ID"/>
    <x:tableColumn id="2" name="Chapter ID"/>
    <x:tableColumn id="3" name="Academic term"/>
    <x:tableColumn id="4" name="Experience type"/>
    <x:tableColumn id="5" name="Event title"/>
    <x:tableColumn id="6" name="Event date"/>
    <x:tableColumn id="7" name="Start time"/>
    <x:tableColumn id="8" name="End time"/>
    <x:tableColumn id="9" name="Location / platform"/>
    <x:tableColumn id="10" name="Risk tier"/>
    <x:tableColumn id="11" name="National approval ID"/>
    <x:tableColumn id="12" name="Campus approval status"/>
    <x:tableColumn id="13" name="Budget"/>
    <x:tableColumn id="14" name="Owner"/>
    <x:tableColumn id="15" name="Event status"/>
    <x:tableColumn id="16" name="Attendance"/>
    <x:tableColumn id="17" name="Service hours"/>
    <x:tableColumn id="18" name="Accessibility confirmed?"/>
    <x:tableColumn id="19" name="Photo/media consent route"/>
    <x:tableColumn id="20" name="Incident occurred?"/>
    <x:tableColumn id="21" name="Restricted incident ID"/>
    <x:tableColumn id="22" name="Evidence folder URL"/>
    <x:tableColumn id="23" name="Closeout status"/>
    <x:tableColumn id="24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sGoodStandingTable" displayName="OpsGoodStandingTable" ref="A5:X205" headerRowCount="1" totalsRowCount="0" totalsRowShown="0">
  <x:autoFilter ref="A5:X205"/>
  <x:tableColumns count="24">
    <x:tableColumn id="1" name="Chapter ID"/>
    <x:tableColumn id="2" name="Academic term"/>
    <x:tableColumn id="3" name="Campus recognition current?"/>
    <x:tableColumn id="4" name="Advisor active?"/>
    <x:tableColumn id="5" name="Officer training %"/>
    <x:tableColumn id="6" name="Reports accepted %"/>
    <x:tableColumn id="7" name="Finance current?"/>
    <x:tableColumn id="8" name="Pink Brunches completed"/>
    <x:tableColumn id="9" name="Pretty Girl Week complete?"/>
    <x:tableColumn id="10" name="P31 Month / Week complete?"/>
    <x:tableColumn id="11" name="Service evidence current?"/>
    <x:tableColumn id="12" name="Open overdue safety actions"/>
    <x:tableColumn id="13" name="Governance score"/>
    <x:tableColumn id="14" name="Advisor score"/>
    <x:tableColumn id="15" name="Training score"/>
    <x:tableColumn id="16" name="Reporting score"/>
    <x:tableColumn id="17" name="Finance score"/>
    <x:tableColumn id="18" name="Signature score"/>
    <x:tableColumn id="19" name="Safety score"/>
    <x:tableColumn id="20" name="Total score"/>
    <x:tableColumn id="21" name="Standing"/>
    <x:tableColumn id="22" name="Evidence folder"/>
    <x:tableColumn id="23" name="National reviewer / date"/>
    <x:tableColumn id="24" name="Action plan / appeal I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psRiskTable" displayName="OpsRiskTable" ref="A5:T205" headerRowCount="1" totalsRowCount="0" totalsRowShown="0">
  <x:autoFilter ref="A5:T205"/>
  <x:tableColumns count="20">
    <x:tableColumn id="1" name="Risk ID"/>
    <x:tableColumn id="2" name="Chapter ID"/>
    <x:tableColumn id="3" name="Category"/>
    <x:tableColumn id="4" name="Risk statement"/>
    <x:tableColumn id="5" name="Date identified"/>
    <x:tableColumn id="6" name="Likelihood 1–5"/>
    <x:tableColumn id="7" name="Impact 1–5"/>
    <x:tableColumn id="8" name="Inherent score"/>
    <x:tableColumn id="9" name="Risk tier"/>
    <x:tableColumn id="10" name="Mitigation"/>
    <x:tableColumn id="11" name="Owner"/>
    <x:tableColumn id="12" name="Due date"/>
    <x:tableColumn id="13" name="Status"/>
    <x:tableColumn id="14" name="Residual likelihood"/>
    <x:tableColumn id="15" name="Residual impact"/>
    <x:tableColumn id="16" name="Residual score"/>
    <x:tableColumn id="17" name="Evidence / case ID"/>
    <x:tableColumn id="18" name="Escalation route"/>
    <x:tableColumn id="19" name="Reviewed date"/>
    <x:tableColumn id="20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OpsServiceImpactTable" displayName="OpsServiceImpactTable" ref="A5:U305" headerRowCount="1" totalsRowCount="0" totalsRowShown="0">
  <x:autoFilter ref="A5:U305"/>
  <x:tableColumns count="21">
    <x:tableColumn id="1" name="Project ID"/>
    <x:tableColumn id="2" name="Chapter ID"/>
    <x:tableColumn id="3" name="Academic term"/>
    <x:tableColumn id="4" name="Project name"/>
    <x:tableColumn id="5" name="Service date"/>
    <x:tableColumn id="6" name="Partner"/>
    <x:tableColumn id="7" name="Partner approval ID"/>
    <x:tableColumn id="8" name="Risk approval ID"/>
    <x:tableColumn id="9" name="Cause area"/>
    <x:tableColumn id="10" name="Participants"/>
    <x:tableColumn id="11" name="Volunteer hours"/>
    <x:tableColumn id="12" name="Direct beneficiaries"/>
    <x:tableColumn id="13" name="Donated goods value"/>
    <x:tableColumn id="14" name="Cash donated"/>
    <x:tableColumn id="15" name="Outcome metric"/>
    <x:tableColumn id="16" name="Outcome value"/>
    <x:tableColumn id="17" name="Verification method"/>
    <x:tableColumn id="18" name="Evidence URL"/>
    <x:tableColumn id="19" name="Closeout accepted?"/>
    <x:tableColumn id="20" name="Owner"/>
    <x:tableColumn id="21" name="Lessons / follow-up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OpsMeetingActionsTable" displayName="OpsMeetingActionsTable" ref="A5:P405" headerRowCount="1" totalsRowCount="0" totalsRowShown="0">
  <x:autoFilter ref="A5:P405"/>
  <x:tableColumns count="16">
    <x:tableColumn id="1" name="Action ID"/>
    <x:tableColumn id="2" name="Chapter ID"/>
    <x:tableColumn id="3" name="Meeting ID"/>
    <x:tableColumn id="4" name="Meeting date"/>
    <x:tableColumn id="5" name="Decision / action"/>
    <x:tableColumn id="6" name="Owner"/>
    <x:tableColumn id="7" name="Priority"/>
    <x:tableColumn id="8" name="Due date"/>
    <x:tableColumn id="9" name="Status"/>
    <x:tableColumn id="10" name="% complete"/>
    <x:tableColumn id="11" name="Dependency"/>
    <x:tableColumn id="12" name="National / campus approval ID"/>
    <x:tableColumn id="13" name="Evidence URL"/>
    <x:tableColumn id="14" name="Closed date"/>
    <x:tableColumn id="15" name="Verified by"/>
    <x:tableColumn id="16" name="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OpsReportsTable" displayName="OpsReportsTable" ref="A5:T205" headerRowCount="1" totalsRowCount="0" totalsRowShown="0">
  <x:autoFilter ref="A5:T205"/>
  <x:tableColumns count="20">
    <x:tableColumn id="1" name="Report ID"/>
    <x:tableColumn id="2" name="Chapter ID"/>
    <x:tableColumn id="3" name="Report type"/>
    <x:tableColumn id="4" name="Period"/>
    <x:tableColumn id="5" name="Due date"/>
    <x:tableColumn id="6" name="Submitted date"/>
    <x:tableColumn id="7" name="Submitted by"/>
    <x:tableColumn id="8" name="Members active"/>
    <x:tableColumn id="9" name="Events completed"/>
    <x:tableColumn id="10" name="Service hours"/>
    <x:tableColumn id="11" name="Dues current %"/>
    <x:tableColumn id="12" name="Finance status"/>
    <x:tableColumn id="13" name="Top accomplishment"/>
    <x:tableColumn id="14" name="Top risk / blocker"/>
    <x:tableColumn id="15" name="Support request"/>
    <x:tableColumn id="16" name="Evidence folder"/>
    <x:tableColumn id="17" name="Reviewer"/>
    <x:tableColumn id="18" name="Decision"/>
    <x:tableColumn id="19" name="Decision date"/>
    <x:tableColumn id="20" name="Action plan ID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08-30T10:40:45.391" personId="{63958A9D-B748-4AF9-BECF-7CFC9ABCAAFB}" id="{989129CF-6D17-4271-AC1F-E586C012A013}">
    <xltc:text>Good-standing weights are an operational scoring configuration, not a disciplinary rule. Any change requires National approval and version control.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d6cab8a7d3a9408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674bc13a79a940c4" /><Relationship Type="http://schemas.openxmlformats.org/officeDocument/2006/relationships/vmlDrawing" Target="/xl/drawings/vmldrawing.vml" Id="Rebe541613fc44f63" /><Relationship Type="http://schemas.microsoft.com/office/2017/10/relationships/threadedComment" Target="/xl/threadedcomments/threadedcomment.xml" Id="Rf90a383014a845d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6dee919e2454478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d9a1803fc2f343d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ec19bb2fcfd6451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6740d4889918490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875bf9c3b41f42b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af6fd2a726a84fd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6" hidden="0" customWidth="1"/>
    <x:col min="3" max="3" width="14" hidden="0" customWidth="1"/>
    <x:col min="4" max="4" width="26" hidden="0" customWidth="1"/>
    <x:col min="5" max="5" width="16" hidden="0" customWidth="1"/>
    <x:col min="6" max="6" width="25" hidden="0" customWidth="1"/>
    <x:col min="7" max="7" width="23" hidden="0" customWidth="1"/>
    <x:col min="8" max="8" width="22" hidden="0" customWidth="1"/>
  </x:cols>
  <x:sheetData>
    <x:row r="1" ht="35" customHeight="1">
      <x:c r="A1" s="5" t="str">
        <x:v>PGWS CHAPTER OPERATIONS &amp; COMPLIANCE DASHBOARD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PGWS-WB-OPS-001 • Version 1.0 • 2026-08-30 • Owner: PGWS National Operations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11" t="str">
        <x:v>PURPOSE, AUTHORITY &amp; SYSTEM BOUNDARY</x:v>
      </x:c>
      <x:c r="B4" s="11"/>
      <x:c r="C4" s="11"/>
      <x:c r="D4" s="11"/>
      <x:c r="E4" s="11"/>
      <x:c r="F4" s="11"/>
      <x:c r="G4" s="11"/>
      <x:c r="H4" s="11"/>
    </x:row>
    <x:row r="5">
      <x:c r="A5" s="14" t="str">
        <x:v>Workbook</x:v>
      </x:c>
      <x:c r="B5" s="15" t="str">
        <x:v>PGWS CHAPTER OPERATIONS &amp; COMPLIANCE DASHBOARD</x:v>
      </x:c>
      <x:c r="C5" s="15"/>
      <x:c r="D5" s="15"/>
      <x:c r="E5" s="15"/>
      <x:c r="F5" s="15"/>
      <x:c r="G5" s="15"/>
      <x:c r="H5" s="15"/>
    </x:row>
    <x:row r="6">
      <x:c r="A6" s="14" t="str">
        <x:v>Document ID</x:v>
      </x:c>
      <x:c r="B6" s="15" t="str">
        <x:v>PGWS-WB-OPS-001</x:v>
      </x:c>
      <x:c r="C6" s="15"/>
      <x:c r="D6" s="15"/>
      <x:c r="E6" s="15"/>
      <x:c r="F6" s="15"/>
      <x:c r="G6" s="15"/>
      <x:c r="H6" s="15"/>
    </x:row>
    <x:row r="7">
      <x:c r="A7" s="14" t="str">
        <x:v>Version / date</x:v>
      </x:c>
      <x:c r="B7" s="15" t="str">
        <x:v>1.0 / 2026-08-30</x:v>
      </x:c>
      <x:c r="C7" s="15"/>
      <x:c r="D7" s="15"/>
      <x:c r="E7" s="15"/>
      <x:c r="F7" s="15"/>
      <x:c r="G7" s="15"/>
      <x:c r="H7" s="15"/>
    </x:row>
    <x:row r="8">
      <x:c r="A8" s="14" t="str">
        <x:v>Operational owner</x:v>
      </x:c>
      <x:c r="B8" s="15" t="str">
        <x:v>PGWS National Chapter Operations</x:v>
      </x:c>
      <x:c r="C8" s="15"/>
      <x:c r="D8" s="15"/>
      <x:c r="E8" s="15"/>
      <x:c r="F8" s="15"/>
      <x:c r="G8" s="15"/>
      <x:c r="H8" s="15"/>
    </x:row>
    <x:row r="9">
      <x:c r="A9" s="14" t="str">
        <x:v>Primary users</x:v>
      </x:c>
      <x:c r="B9" s="15" t="str">
        <x:v>National chapter team, chapter president, secretary, advisor, program owners</x:v>
      </x:c>
      <x:c r="C9" s="15"/>
      <x:c r="D9" s="15"/>
      <x:c r="E9" s="15"/>
      <x:c r="F9" s="15"/>
      <x:c r="G9" s="15"/>
      <x:c r="H9" s="15"/>
    </x:row>
    <x:row r="10">
      <x:c r="A10" s="14" t="str">
        <x:v>Confidentiality</x:v>
      </x:c>
      <x:c r="B10" s="15" t="str">
        <x:v>Internal operations; incidents and member-care cases belong in restricted portal workflows</x:v>
      </x:c>
      <x:c r="C10" s="15"/>
      <x:c r="D10" s="15"/>
      <x:c r="E10" s="15"/>
      <x:c r="F10" s="15"/>
      <x:c r="G10" s="15"/>
      <x:c r="H10" s="15"/>
    </x:row>
    <x:row r="11">
      <x:c r="A11" s="14" t="str">
        <x:v>Review cycle</x:v>
      </x:c>
      <x:c r="B11" s="15" t="str">
        <x:v>Monthly, at semester close, and before charter renewal</x:v>
      </x:c>
      <x:c r="C11" s="15"/>
      <x:c r="D11" s="15"/>
      <x:c r="E11" s="15"/>
      <x:c r="F11" s="15"/>
      <x:c r="G11" s="15"/>
      <x:c r="H11" s="15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6" t="str">
        <x:v>CONTINGENCY / EXPORT ONLY — The PGWS portal is the system of record. Do not use this workbook as a parallel central database. Import reconciled updates back to the portal, retain evidence links, and follow role-based access and retention rules.</x:v>
      </x:c>
      <x:c r="B13" s="27"/>
      <x:c r="C13" s="27"/>
      <x:c r="D13" s="27"/>
      <x:c r="E13" s="27"/>
      <x:c r="F13" s="27"/>
      <x:c r="G13" s="27"/>
      <x:c r="H13" s="28"/>
    </x:row>
    <x:row r="14">
      <x:c r="A14" s="29"/>
      <x:c r="B14" s="30"/>
      <x:c r="C14" s="30"/>
      <x:c r="D14" s="30"/>
      <x:c r="E14" s="30"/>
      <x:c r="F14" s="30"/>
      <x:c r="G14" s="30"/>
      <x:c r="H14" s="31"/>
    </x:row>
    <x:row r="15">
      <x:c r="A15" s="29"/>
      <x:c r="B15" s="30"/>
      <x:c r="C15" s="30"/>
      <x:c r="D15" s="30"/>
      <x:c r="E15" s="30"/>
      <x:c r="F15" s="30"/>
      <x:c r="G15" s="30"/>
      <x:c r="H15" s="31"/>
    </x:row>
    <x:row r="16">
      <x:c r="A16" s="32"/>
      <x:c r="B16" s="33"/>
      <x:c r="C16" s="33"/>
      <x:c r="D16" s="33"/>
      <x:c r="E16" s="33"/>
      <x:c r="F16" s="33"/>
      <x:c r="G16" s="33"/>
      <x:c r="H16" s="34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11" t="str">
        <x:v>HOW TO USE THIS EXPORT SAFELY</x:v>
      </x:c>
      <x:c r="B18" s="11"/>
      <x:c r="C18" s="11"/>
      <x:c r="D18" s="11"/>
      <x:c r="E18" s="11"/>
      <x:c r="F18" s="11"/>
      <x:c r="G18" s="11"/>
      <x:c r="H18" s="11"/>
    </x:row>
    <x:row r="19" ht="31" customHeight="1">
      <x:c r="A19" s="37" t="n">
        <x:v>1</x:v>
      </x:c>
      <x:c r="B19" s="15" t="str">
        <x:v>Confirm Standards and signature-experience dates before the academic term begins.</x:v>
      </x:c>
      <x:c r="C19" s="15"/>
      <x:c r="D19" s="15"/>
      <x:c r="E19" s="15"/>
      <x:c r="F19" s="15"/>
      <x:c r="G19" s="15"/>
      <x:c r="H19" s="15"/>
    </x:row>
    <x:row r="20" ht="31" customHeight="1">
      <x:c r="A20" s="37" t="n">
        <x:v>2</x:v>
      </x:c>
      <x:c r="B20" s="15" t="str">
        <x:v>Enter only approved events and actions; link the portal approval, evidence, and closeout record.</x:v>
      </x:c>
      <x:c r="C20" s="15"/>
      <x:c r="D20" s="15"/>
      <x:c r="E20" s="15"/>
      <x:c r="F20" s="15"/>
      <x:c r="G20" s="15"/>
      <x:c r="H20" s="15"/>
    </x:row>
    <x:row r="21" ht="31" customHeight="1">
      <x:c r="A21" s="37" t="n">
        <x:v>3</x:v>
      </x:c>
      <x:c r="B21" s="15" t="str">
        <x:v>Review Good Standing monthly and assign an action plan for every REVIEW or INTERVENTION result.</x:v>
      </x:c>
      <x:c r="C21" s="15"/>
      <x:c r="D21" s="15"/>
      <x:c r="E21" s="15"/>
      <x:c r="F21" s="15"/>
      <x:c r="G21" s="15"/>
      <x:c r="H21" s="15"/>
    </x:row>
    <x:row r="22" ht="31" customHeight="1">
      <x:c r="A22" s="37" t="n">
        <x:v>4</x:v>
      </x:c>
      <x:c r="B22" s="15" t="str">
        <x:v>Escalate safety, harassment, discrimination, injury, Title IX, stalking, abuse, or imminent-danger concerns immediately through the official emergency/campus/National route—not this workbook.</x:v>
      </x:c>
      <x:c r="C22" s="15"/>
      <x:c r="D22" s="15"/>
      <x:c r="E22" s="15"/>
      <x:c r="F22" s="15"/>
      <x:c r="G22" s="15"/>
      <x:c r="H22" s="15"/>
    </x:row>
    <x:row r="23" ht="31" customHeight="1">
      <x:c r="A23" s="37" t="n">
        <x:v>5</x:v>
      </x:c>
      <x:c r="B23" s="15" t="str">
        <x:v>Close reports and import verified outputs to the portal; archive this export under the approved record schedule.</x:v>
      </x:c>
      <x:c r="C23" s="15"/>
      <x:c r="D23" s="15"/>
      <x:c r="E23" s="15"/>
      <x:c r="F23" s="15"/>
      <x:c r="G23" s="15"/>
      <x:c r="H23" s="15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11" t="str">
        <x:v>ROLE ACCESS &amp; DATA MINIMIZATION</x:v>
      </x:c>
      <x:c r="B25" s="11"/>
      <x:c r="C25" s="11"/>
      <x:c r="D25" s="11"/>
      <x:c r="E25" s="11"/>
      <x:c r="F25" s="11"/>
      <x:c r="G25" s="11"/>
      <x:c r="H25" s="11"/>
    </x:row>
    <x:row r="26">
      <x:c r="A26" s="47" t="str">
        <x:v>Chapter officers may update assigned operational rows only. Risk, incident, discipline, accommodation, and protected-reporting details require restricted portal access and must not be copied here. Good-standing scores support review; they do not create automatic discipline, remove appeal rights, or replace human National decisions.</x:v>
      </x:c>
      <x:c r="B26" s="48"/>
      <x:c r="C26" s="48"/>
      <x:c r="D26" s="48"/>
      <x:c r="E26" s="48"/>
      <x:c r="F26" s="48"/>
      <x:c r="G26" s="48"/>
      <x:c r="H26" s="49"/>
    </x:row>
    <x:row r="27">
      <x:c r="A27" s="50"/>
      <x:c r="B27" s="51"/>
      <x:c r="C27" s="51"/>
      <x:c r="D27" s="51"/>
      <x:c r="E27" s="51"/>
      <x:c r="F27" s="51"/>
      <x:c r="G27" s="51"/>
      <x:c r="H27" s="52"/>
    </x:row>
    <x:row r="28">
      <x:c r="A28" s="50"/>
      <x:c r="B28" s="51"/>
      <x:c r="C28" s="51"/>
      <x:c r="D28" s="51"/>
      <x:c r="E28" s="51"/>
      <x:c r="F28" s="51"/>
      <x:c r="G28" s="51"/>
      <x:c r="H28" s="52"/>
    </x:row>
    <x:row r="29">
      <x:c r="A29" s="53"/>
      <x:c r="B29" s="54"/>
      <x:c r="C29" s="54"/>
      <x:c r="D29" s="54"/>
      <x:c r="E29" s="54"/>
      <x:c r="F29" s="54"/>
      <x:c r="G29" s="54"/>
      <x:c r="H29" s="55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11" t="str">
        <x:v>PGWS MISSION &amp; WORKBOOK COLOR KEY</x:v>
      </x:c>
      <x:c r="B31" s="11"/>
      <x:c r="C31" s="11"/>
      <x:c r="D31" s="11"/>
      <x:c r="E31" s="11"/>
      <x:c r="F31" s="11"/>
      <x:c r="G31" s="11"/>
      <x:c r="H31" s="11"/>
    </x:row>
    <x:row r="32">
      <x:c r="A32" s="69" t="str">
        <x:v>Helping women find their beauty in Christ and use it to love, lead, and serve.
Beautiful in Christ. Grace like pearls. Worth beyond rubies. Called to serve.</x:v>
      </x:c>
      <x:c r="B32" s="70"/>
      <x:c r="C32" s="70"/>
      <x:c r="D32" s="70"/>
      <x:c r="E32" s="70"/>
      <x:c r="F32" s="70"/>
      <x:c r="G32" s="70"/>
      <x:c r="H32" s="71"/>
    </x:row>
    <x:row r="33">
      <x:c r="A33" s="72"/>
      <x:c r="B33" s="73"/>
      <x:c r="C33" s="73"/>
      <x:c r="D33" s="73"/>
      <x:c r="E33" s="73"/>
      <x:c r="F33" s="73"/>
      <x:c r="G33" s="73"/>
      <x:c r="H33" s="74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77" t="str">
        <x:v>BLUE text / pale pink fill</x:v>
      </x:c>
      <x:c r="B35" s="77" t="str">
        <x:v>Authorized manual input</x:v>
      </x:c>
      <x:c r="C35" s="77" t="str">
        <x:v>GREEN text</x:v>
      </x:c>
      <x:c r="D35" s="77" t="str">
        <x:v>Cross-sheet formula</x:v>
      </x:c>
      <x:c r="E35" s="77" t="str">
        <x:v>RUBY / amber status</x:v>
      </x:c>
      <x:c r="F35" s="77" t="str">
        <x:v>Exception or review</x:v>
      </x:c>
      <x:c r="G35" s="77" t="str">
        <x:v>Evidence URL / record ID</x:v>
      </x:c>
      <x:c r="H35" s="77" t="str">
        <x:v>Required for audit</x:v>
      </x:c>
    </x:row>
    <x:row r="36">
      <x:c r="A36" s="2"/>
      <x:c r="B36" s="2"/>
      <x:c r="C36" s="2"/>
      <x:c r="D36" s="2"/>
      <x:c r="E36" s="2"/>
      <x:c r="F36" s="2"/>
      <x:c r="G36" s="2"/>
      <x:c r="H36" s="2"/>
    </x:row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B11:H11"/>
    <x:mergeCell ref="A13:H16"/>
    <x:mergeCell ref="A18:H18"/>
    <x:mergeCell ref="B19:H19"/>
    <x:mergeCell ref="B20:H20"/>
    <x:mergeCell ref="B21:H21"/>
    <x:mergeCell ref="B22:H22"/>
    <x:mergeCell ref="B23:H23"/>
    <x:mergeCell ref="A25:H25"/>
    <x:mergeCell ref="A26:H29"/>
    <x:mergeCell ref="A31:H31"/>
    <x:mergeCell ref="A32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22" hidden="0" customWidth="1"/>
    <x:col min="5" max="5" width="14" hidden="0" customWidth="1"/>
    <x:col min="6" max="6" width="22" hidden="0" customWidth="1"/>
    <x:col min="7" max="7" width="14" hidden="0" customWidth="1"/>
    <x:col min="8" max="8" width="22" hidden="0" customWidth="1"/>
    <x:col min="9" max="9" width="4" hidden="0" customWidth="1"/>
    <x:col min="10" max="10" width="24" hidden="0" customWidth="1"/>
    <x:col min="11" max="11" width="17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 ht="35" customHeight="1">
      <x:c r="A1" s="5" t="str">
        <x:v>CHAPTER OPERATIONS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9" t="str">
        <x:v>Version 1.0 • Verified exports only • CONTINGENCY / EXPORT ONLY — The PGWS portal is the system of record. Do not use this workbook as a parallel central database. Import reconciled updates back to the portal, retain evidence links, and follow role-based access and retention rules.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11" t="str">
        <x:v>NETWORK CONTROL POSITION</x:v>
      </x:c>
      <x:c r="B4" s="11"/>
      <x:c r="C4" s="11"/>
      <x:c r="D4" s="11"/>
      <x:c r="E4" s="11"/>
      <x:c r="F4" s="11"/>
      <x:c r="G4" s="11"/>
      <x:c r="H4" s="11"/>
      <x:c r="I4" s="2"/>
      <x:c r="J4" s="11" t="str">
        <x:v>SIGNATURE EXPERIENCE COMPLETION</x:v>
      </x:c>
      <x:c r="K4" s="11"/>
      <x:c r="L4" s="11"/>
      <x:c r="M4" s="11"/>
      <x:c r="N4" s="11"/>
      <x:c r="O4" s="11"/>
      <x:c r="P4" s="11"/>
    </x:row>
    <x:row r="5" ht="34" customHeight="1">
      <x:c r="A5" s="189" t="str">
        <x:v>CHAPTER REVIEWS</x:v>
      </x:c>
      <x:c r="B5" s="190"/>
      <x:c r="C5" s="189" t="str">
        <x:v>GOOD STANDING</x:v>
      </x:c>
      <x:c r="D5" s="190"/>
      <x:c r="E5" s="189" t="str">
        <x:v>HIGH RISKS</x:v>
      </x:c>
      <x:c r="F5" s="190"/>
      <x:c r="G5" s="189" t="str">
        <x:v>SERVICE HOURS</x:v>
      </x:c>
      <x:c r="H5" s="190"/>
      <x:c r="I5" s="2"/>
      <x:c r="J5" s="86" t="str">
        <x:v>Experience</x:v>
      </x:c>
      <x:c r="K5" s="88" t="str">
        <x:v>Completed count</x:v>
      </x:c>
      <x:c r="L5" s="2"/>
      <x:c r="M5" s="2"/>
      <x:c r="N5" s="2"/>
      <x:c r="O5" s="2"/>
      <x:c r="P5" s="2"/>
    </x:row>
    <x:row r="6">
      <x:c r="A6" s="200" t="n">
        <x:f>COUNTIF('Good Standing'!A6:A205,"&lt;&gt;")</x:f>
        <x:v>0</x:v>
      </x:c>
      <x:c r="B6" s="201"/>
      <x:c r="C6" s="200" t="n">
        <x:f>COUNTIF('Good Standing'!U6:U205,"GOOD STANDING")</x:f>
        <x:v>0</x:v>
      </x:c>
      <x:c r="D6" s="201"/>
      <x:c r="E6" s="200" t="n">
        <x:f>COUNTIF('Risk Register'!I6:I205,"HIGH")</x:f>
        <x:v>0</x:v>
      </x:c>
      <x:c r="F6" s="201"/>
      <x:c r="G6" s="208" t="n">
        <x:f>SUM('Service Impact'!K6:K305)</x:f>
        <x:v>0</x:v>
      </x:c>
      <x:c r="H6" s="209"/>
      <x:c r="I6" s="2"/>
      <x:c r="J6" s="2" t="str">
        <x:v>Pretty Girl Week</x:v>
      </x:c>
      <x:c r="K6" s="2" t="n">
        <x:f>COUNTIFS('Chapter Calendar'!D6:D305,J6,'Chapter Calendar'!W6:W305,"Accepted")</x:f>
        <x:v>0</x:v>
      </x:c>
      <x:c r="L6" s="2"/>
      <x:c r="M6" s="2"/>
      <x:c r="N6" s="2"/>
      <x:c r="O6" s="2"/>
      <x:c r="P6" s="2"/>
    </x:row>
    <x:row r="7">
      <x:c r="A7" s="202"/>
      <x:c r="B7" s="203"/>
      <x:c r="C7" s="202"/>
      <x:c r="D7" s="203"/>
      <x:c r="E7" s="202"/>
      <x:c r="F7" s="203"/>
      <x:c r="G7" s="210"/>
      <x:c r="H7" s="211"/>
      <x:c r="I7" s="2"/>
      <x:c r="J7" s="2" t="str">
        <x:v>Pink Brunch</x:v>
      </x:c>
      <x:c r="K7" s="2" t="n">
        <x:f>COUNTIFS('Chapter Calendar'!D6:D305,J7,'Chapter Calendar'!W6:W305,"Accepted")</x:f>
        <x:v>0</x:v>
      </x:c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 t="str">
        <x:v>P31 Month</x:v>
      </x:c>
      <x:c r="K8" s="2" t="n">
        <x:f>COUNTIFS('Chapter Calendar'!D6:D305,J8,'Chapter Calendar'!W6:W305,"Accepted")</x:f>
        <x:v>0</x:v>
      </x:c>
      <x:c r="L8" s="2"/>
      <x:c r="M8" s="2"/>
      <x:c r="N8" s="2"/>
      <x:c r="O8" s="2"/>
      <x:c r="P8" s="2"/>
    </x:row>
    <x:row r="9" ht="24" customHeight="1">
      <x:c r="A9" s="11" t="str">
        <x:v>EXCEPTION QUEUE</x:v>
      </x:c>
      <x:c r="B9" s="11"/>
      <x:c r="C9" s="11"/>
      <x:c r="D9" s="11"/>
      <x:c r="E9" s="11"/>
      <x:c r="F9" s="11"/>
      <x:c r="G9" s="11"/>
      <x:c r="H9" s="11"/>
      <x:c r="I9" s="2"/>
      <x:c r="J9" s="2" t="str">
        <x:v>P31 Week</x:v>
      </x:c>
      <x:c r="K9" s="2" t="n">
        <x:f>COUNTIFS('Chapter Calendar'!D6:D305,J9,'Chapter Calendar'!W6:W305,"Accepted")</x:f>
        <x:v>0</x:v>
      </x:c>
      <x:c r="L9" s="2"/>
      <x:c r="M9" s="2"/>
      <x:c r="N9" s="2"/>
      <x:c r="O9" s="2"/>
      <x:c r="P9" s="2"/>
    </x:row>
    <x:row r="10" ht="34" customHeight="1">
      <x:c r="A10" s="86" t="str">
        <x:v>Control</x:v>
      </x:c>
      <x:c r="B10" s="87" t="str">
        <x:v>Current</x:v>
      </x:c>
      <x:c r="C10" s="87" t="str">
        <x:v>Target</x:v>
      </x:c>
      <x:c r="D10" s="88" t="str">
        <x:v>Status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>
      <x:c r="A11" s="2" t="str">
        <x:v>Chapters in review/intervention</x:v>
      </x:c>
      <x:c r="B11" s="145" t="n">
        <x:f>COUNTIF('Good Standing'!U6:U205,"*REVIEW*")+COUNTIF('Good Standing'!U6:U205,"*INTERVENTION*")</x:f>
        <x:v>0</x:v>
      </x:c>
      <x:c r="C11" s="145" t="n">
        <x:v>0</x:v>
      </x:c>
      <x:c r="D11" s="145" t="str">
        <x:f>IF(B11=0,"PASS","REVIEW")</x:f>
        <x:v>PASS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 t="str">
        <x:v>Reports pending/returned</x:v>
      </x:c>
      <x:c r="B12" s="145" t="n">
        <x:f>COUNTIF('Chapter Reports'!R6:R205,"Pending")+COUNTIF('Chapter Reports'!R6:R205,"Returned")</x:f>
        <x:v>0</x:v>
      </x:c>
      <x:c r="C12" s="145" t="n">
        <x:v>0</x:v>
      </x:c>
      <x:c r="D12" s="145" t="str">
        <x:f>IF(B12=0,"PASS","REVIEW")</x:f>
        <x:v>PASS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 t="str">
        <x:v>Event closeouts outstanding</x:v>
      </x:c>
      <x:c r="B13" s="145" t="n">
        <x:f>COUNTIF('Chapter Calendar'!W6:W305,"Pending evidence")+COUNTIF('Chapter Calendar'!W6:W305,"Submitted")</x:f>
        <x:v>0</x:v>
      </x:c>
      <x:c r="C13" s="145" t="n">
        <x:v>0</x:v>
      </x:c>
      <x:c r="D13" s="145" t="str">
        <x:f>IF(B13=0,"PASS","REVIEW")</x:f>
        <x:v>PASS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 t="str">
        <x:v>High risks open</x:v>
      </x:c>
      <x:c r="B14" s="145" t="n">
        <x:f>COUNTIFS('Risk Register'!I6:I205,"HIGH",'Risk Register'!M6:M205,"&lt;&gt;Closed")</x:f>
        <x:v>0</x:v>
      </x:c>
      <x:c r="C14" s="145" t="n">
        <x:v>0</x:v>
      </x:c>
      <x:c r="D14" s="145" t="str">
        <x:f>IF(B14=0,"PASS","REVIEW")</x:f>
        <x:v>PASS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 t="str">
        <x:v>Overdue actions</x:v>
      </x:c>
      <x:c r="B15" s="145" t="n">
        <x:f>COUNTIFS('Meeting Actions'!H6:H405,"&lt;"&amp;TODAY(),'Meeting Actions'!I6:I405,"&lt;&gt;Complete",'Meeting Actions'!A6:A405,"&lt;&gt;")</x:f>
        <x:v>0</x:v>
      </x:c>
      <x:c r="C15" s="145" t="n">
        <x:v>0</x:v>
      </x:c>
      <x:c r="D15" s="145" t="str">
        <x:f>IF(B15=0,"PASS","REVIEW")</x:f>
        <x:v>PASS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 t="str">
        <x:v>Workbook checks</x:v>
      </x:c>
      <x:c r="B16" s="145" t="str">
        <x:f>'Checks'!C4</x:f>
        <x:v>PASS</x:v>
      </x:c>
      <x:c r="C16" s="145" t="str">
        <x:v>PASS</x:v>
      </x:c>
      <x:c r="D16" s="145" t="str">
        <x:f>B16</x:f>
        <x:v>PASS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47" t="str">
        <x:v>Good-standing scores surface where human review is needed. They do not authorize automatic removal, freeze protected reporting, replace campus/Title IX processes, or eliminate notice, evidence, recusal, accommodation, written findings, and appeal where required.</x:v>
      </x:c>
      <x:c r="B19" s="48"/>
      <x:c r="C19" s="48"/>
      <x:c r="D19" s="48"/>
      <x:c r="E19" s="48"/>
      <x:c r="F19" s="48"/>
      <x:c r="G19" s="48"/>
      <x:c r="H19" s="49"/>
      <x:c r="I19" s="2"/>
      <x:c r="J19" s="2"/>
      <x:c r="K19" s="2"/>
      <x:c r="L19" s="2"/>
      <x:c r="M19" s="2"/>
      <x:c r="N19" s="2"/>
      <x:c r="O19" s="2"/>
      <x:c r="P19" s="2"/>
    </x:row>
    <x:row r="20">
      <x:c r="A20" s="50"/>
      <x:c r="B20" s="51"/>
      <x:c r="C20" s="51"/>
      <x:c r="D20" s="51"/>
      <x:c r="E20" s="51"/>
      <x:c r="F20" s="51"/>
      <x:c r="G20" s="51"/>
      <x:c r="H20" s="52"/>
      <x:c r="I20" s="2"/>
      <x:c r="J20" s="2"/>
      <x:c r="K20" s="2"/>
      <x:c r="L20" s="2"/>
      <x:c r="M20" s="2"/>
      <x:c r="N20" s="2"/>
      <x:c r="O20" s="2"/>
      <x:c r="P20" s="2"/>
    </x:row>
    <x:row r="21">
      <x:c r="A21" s="50"/>
      <x:c r="B21" s="51"/>
      <x:c r="C21" s="51"/>
      <x:c r="D21" s="51"/>
      <x:c r="E21" s="51"/>
      <x:c r="F21" s="51"/>
      <x:c r="G21" s="51"/>
      <x:c r="H21" s="52"/>
      <x:c r="I21" s="2"/>
      <x:c r="J21" s="2"/>
      <x:c r="K21" s="2"/>
      <x:c r="L21" s="2"/>
      <x:c r="M21" s="2"/>
      <x:c r="N21" s="2"/>
      <x:c r="O21" s="2"/>
      <x:c r="P21" s="2"/>
    </x:row>
    <x:row r="22">
      <x:c r="A22" s="50"/>
      <x:c r="B22" s="51"/>
      <x:c r="C22" s="51"/>
      <x:c r="D22" s="51"/>
      <x:c r="E22" s="51"/>
      <x:c r="F22" s="51"/>
      <x:c r="G22" s="51"/>
      <x:c r="H22" s="52"/>
      <x:c r="I22" s="2"/>
      <x:c r="J22" s="2"/>
      <x:c r="K22" s="2"/>
      <x:c r="L22" s="2"/>
      <x:c r="M22" s="2"/>
      <x:c r="N22" s="2"/>
      <x:c r="O22" s="2"/>
      <x:c r="P22" s="2"/>
    </x:row>
    <x:row r="23">
      <x:c r="A23" s="53"/>
      <x:c r="B23" s="54"/>
      <x:c r="C23" s="54"/>
      <x:c r="D23" s="54"/>
      <x:c r="E23" s="54"/>
      <x:c r="F23" s="54"/>
      <x:c r="G23" s="54"/>
      <x:c r="H23" s="55"/>
      <x:c r="I23" s="2"/>
      <x:c r="J23" s="2"/>
      <x:c r="K23" s="2"/>
      <x:c r="L23" s="2"/>
      <x:c r="M23" s="2"/>
      <x:c r="N23" s="2"/>
      <x:c r="O23" s="2"/>
      <x:c r="P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</x:sheetData>
  <x:mergeCells>
    <x:mergeCell ref="A1:P1"/>
    <x:mergeCell ref="A2:P2"/>
    <x:mergeCell ref="A4:H4"/>
    <x:mergeCell ref="A5:B5"/>
    <x:mergeCell ref="A6:B7"/>
    <x:mergeCell ref="C5:D5"/>
    <x:mergeCell ref="C6:D7"/>
    <x:mergeCell ref="E5:F5"/>
    <x:mergeCell ref="E6:F7"/>
    <x:mergeCell ref="G5:H5"/>
    <x:mergeCell ref="G6:H7"/>
    <x:mergeCell ref="A9:H9"/>
    <x:mergeCell ref="J4:P4"/>
    <x:mergeCell ref="A19:H23"/>
  </x:mergeCells>
  <x:conditionalFormatting sqref="D11:D16">
    <x:cfRule type="containsText" dxfId="100" priority="1" operator="containsText" text="PASS"/>
    <x:cfRule type="containsText" dxfId="101" priority="2" operator="containsText" text="OK"/>
    <x:cfRule type="containsText" dxfId="102" priority="3" operator="containsText" text="CURRENT"/>
    <x:cfRule type="containsText" dxfId="103" priority="4" operator="containsText" text="COMPLETE"/>
    <x:cfRule type="containsText" dxfId="104" priority="5" operator="containsText" text="ELIGIBLE"/>
    <x:cfRule type="containsText" dxfId="105" priority="6" operator="containsText" text="FAIL"/>
    <x:cfRule type="containsText" dxfId="106" priority="7" operator="containsText" text="HOLD"/>
    <x:cfRule type="containsText" dxfId="107" priority="8" operator="containsText" text="OVERDUE"/>
    <x:cfRule type="containsText" dxfId="108" priority="9" operator="containsText" text="REVIEW"/>
    <x:cfRule type="containsText" dxfId="109" priority="10" operator="containsText" text="PENDING"/>
    <x:cfRule type="containsText" dxfId="110" priority="11" operator="containsText" text="EXPIRED"/>
  </x:conditionalFormatting>
  <x:pageMargins left="0.7" right="0.7" top="0.75" bottom="0.75" header="0.3" footer="0.3"/>
  <x:drawing xmlns:r="http://schemas.openxmlformats.org/officeDocument/2006/relationships" r:id="Rd6cab8a7d3a94088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2" hidden="0" customWidth="1"/>
    <x:col min="3" max="3" width="24" hidden="0" customWidth="1"/>
    <x:col min="4" max="4" width="38" hidden="0" customWidth="1"/>
    <x:col min="5" max="5" width="31" hidden="0" customWidth="1"/>
    <x:col min="6" max="6" width="31" hidden="0" customWidth="1"/>
    <x:col min="7" max="7" width="22" hidden="0" customWidth="1"/>
    <x:col min="8" max="8" width="22" hidden="0" customWidth="1"/>
    <x:col min="9" max="9" width="34" hidden="0" customWidth="1"/>
    <x:col min="10" max="10" width="12" hidden="0" customWidth="1"/>
  </x:cols>
  <x:sheetData>
    <x:row r="1" ht="35" customHeight="1">
      <x:c r="A1" s="5" t="str">
        <x:v>NATIONAL CHAPTER STANDARDS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9" t="str">
        <x:v>Visible standards drive the Good Standing score. Policy text and National decisions control if this export differs.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11" t="str">
        <x:v>GOOD-STANDING WEIGHTS</x:v>
      </x:c>
      <x:c r="B4" s="11"/>
      <x:c r="C4" s="11"/>
      <x:c r="D4" s="11"/>
      <x:c r="E4" s="11"/>
      <x:c r="F4" s="11"/>
      <x:c r="G4" s="11"/>
      <x:c r="H4" s="11"/>
      <x:c r="I4" s="11"/>
      <x:c r="J4" s="11"/>
    </x:row>
    <x:row r="5" ht="34" customHeight="1">
      <x:c r="A5" s="86" t="str">
        <x:v>Control area</x:v>
      </x:c>
      <x:c r="B5" s="87" t="str">
        <x:v>Weight</x:v>
      </x:c>
      <x:c r="C5" s="87" t="str">
        <x:v>Evidence expected</x:v>
      </x:c>
      <x:c r="D5" s="87" t="str">
        <x:v>Owner</x:v>
      </x:c>
      <x:c r="E5" s="87" t="str">
        <x:v>Review cadence</x:v>
      </x:c>
      <x:c r="F5" s="88" t="str">
        <x:v>Control note</x:v>
      </x:c>
      <x:c r="G5" s="2"/>
      <x:c r="H5" s="2"/>
      <x:c r="I5" s="2"/>
      <x:c r="J5" s="2"/>
    </x:row>
    <x:row r="6" ht="41" customHeight="1">
      <x:c r="A6" s="15" t="str">
        <x:v>Campus recognition / charter</x:v>
      </x:c>
      <x:c r="B6" s="96" t="n">
        <x:v>0.15</x:v>
      </x:c>
      <x:c r="C6" s="15" t="str">
        <x:v>Current campus recognition or National charter</x:v>
      </x:c>
      <x:c r="D6" s="15" t="str">
        <x:v>President</x:v>
      </x:c>
      <x:c r="E6" s="15" t="str">
        <x:v>Each term</x:v>
      </x:c>
      <x:c r="F6" s="15" t="str">
        <x:v>Must be current and in the correct legal/operator name.</x:v>
      </x:c>
      <x:c r="G6" s="2"/>
      <x:c r="H6" s="2"/>
      <x:c r="I6" s="2"/>
      <x:c r="J6" s="2"/>
    </x:row>
    <x:row r="7" ht="41" customHeight="1">
      <x:c r="A7" s="15" t="str">
        <x:v>Active advisor</x:v>
      </x:c>
      <x:c r="B7" s="97" t="n">
        <x:v>0.1</x:v>
      </x:c>
      <x:c r="C7" s="15" t="str">
        <x:v>Current advisor acceptance and campus eligibility</x:v>
      </x:c>
      <x:c r="D7" s="15" t="str">
        <x:v>President</x:v>
      </x:c>
      <x:c r="E7" s="15" t="str">
        <x:v>Each term</x:v>
      </x:c>
      <x:c r="F7" s="15" t="str">
        <x:v>Advisor authority is limited by campus and National policy.</x:v>
      </x:c>
      <x:c r="G7" s="2"/>
      <x:c r="H7" s="2"/>
      <x:c r="I7" s="2"/>
      <x:c r="J7" s="2"/>
    </x:row>
    <x:row r="8" ht="41" customHeight="1">
      <x:c r="A8" s="15" t="str">
        <x:v>Officer training</x:v>
      </x:c>
      <x:c r="B8" s="97" t="n">
        <x:v>0.15</x:v>
      </x:c>
      <x:c r="C8" s="15" t="str">
        <x:v>Academy eligibility registry</x:v>
      </x:c>
      <x:c r="D8" s="15" t="str">
        <x:v>President</x:v>
      </x:c>
      <x:c r="E8" s="15" t="str">
        <x:v>Monthly</x:v>
      </x:c>
      <x:c r="F8" s="15" t="str">
        <x:v>All required officers current; exceptions require National approval.</x:v>
      </x:c>
      <x:c r="G8" s="2"/>
      <x:c r="H8" s="2"/>
      <x:c r="I8" s="2"/>
      <x:c r="J8" s="2"/>
    </x:row>
    <x:row r="9" ht="41" customHeight="1">
      <x:c r="A9" s="15" t="str">
        <x:v>Reports on time</x:v>
      </x:c>
      <x:c r="B9" s="97" t="n">
        <x:v>0.1</x:v>
      </x:c>
      <x:c r="C9" s="15" t="str">
        <x:v>Accepted monthly/semester report IDs</x:v>
      </x:c>
      <x:c r="D9" s="15" t="str">
        <x:v>Secretary</x:v>
      </x:c>
      <x:c r="E9" s="15" t="str">
        <x:v>Monthly</x:v>
      </x:c>
      <x:c r="F9" s="15" t="str">
        <x:v>Late or returned reports do not count as accepted.</x:v>
      </x:c>
      <x:c r="G9" s="2"/>
      <x:c r="H9" s="2"/>
      <x:c r="I9" s="2"/>
      <x:c r="J9" s="2"/>
    </x:row>
    <x:row r="10" ht="41" customHeight="1">
      <x:c r="A10" s="15" t="str">
        <x:v>Finance current</x:v>
      </x:c>
      <x:c r="B10" s="97" t="n">
        <x:v>0.15</x:v>
      </x:c>
      <x:c r="C10" s="15" t="str">
        <x:v>Closed reconciliation + checks PASS</x:v>
      </x:c>
      <x:c r="D10" s="15" t="str">
        <x:v>Treasurer</x:v>
      </x:c>
      <x:c r="E10" s="15" t="str">
        <x:v>Monthly</x:v>
      </x:c>
      <x:c r="F10" s="15" t="str">
        <x:v>No open material finance exceptions.</x:v>
      </x:c>
      <x:c r="G10" s="2"/>
      <x:c r="H10" s="2"/>
      <x:c r="I10" s="2"/>
      <x:c r="J10" s="2"/>
    </x:row>
    <x:row r="11" ht="41" customHeight="1">
      <x:c r="A11" s="15" t="str">
        <x:v>Signature experiences</x:v>
      </x:c>
      <x:c r="B11" s="97" t="n">
        <x:v>0.25</x:v>
      </x:c>
      <x:c r="C11" s="15" t="str">
        <x:v>Approved calendar + outcome evidence</x:v>
      </x:c>
      <x:c r="D11" s="15" t="str">
        <x:v>Programs</x:v>
      </x:c>
      <x:c r="E11" s="15" t="str">
        <x:v>Each term</x:v>
      </x:c>
      <x:c r="F11" s="15" t="str">
        <x:v>Pretty Girl Week, two Pink Brunches, P31 Month / Week.</x:v>
      </x:c>
      <x:c r="G11" s="2"/>
      <x:c r="H11" s="2"/>
      <x:c r="I11" s="2"/>
      <x:c r="J11" s="2"/>
    </x:row>
    <x:row r="12" ht="41" customHeight="1">
      <x:c r="A12" s="15" t="str">
        <x:v>Safety &amp; compliance</x:v>
      </x:c>
      <x:c r="B12" s="98" t="n">
        <x:v>0.1</x:v>
      </x:c>
      <x:c r="C12" s="15" t="str">
        <x:v>Acknowledgments, no overdue corrective actions</x:v>
      </x:c>
      <x:c r="D12" s="15" t="str">
        <x:v>President / Advisor</x:v>
      </x:c>
      <x:c r="E12" s="15" t="str">
        <x:v>Continuous</x:v>
      </x:c>
      <x:c r="F12" s="15" t="str">
        <x:v>Open safety case counts come from the restricted portal only.</x:v>
      </x:c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>
      <x:c r="A14" s="100" t="str">
        <x:v>Weight check</x:v>
      </x:c>
      <x:c r="B14" s="103" t="n">
        <x:f>SUM(B6:B12)</x:f>
        <x:v>1</x:v>
      </x:c>
      <x:c r="C14" s="102" t="str">
        <x:f>IF(ABS(B14-1)&lt;=0.001,"PASS","FAIL")</x:f>
        <x:v>PASS</x:v>
      </x:c>
      <x:c r="D14" s="2"/>
      <x:c r="E14" s="2"/>
      <x:c r="F14" s="2"/>
      <x:c r="G14" s="2"/>
      <x:c r="H14" s="2"/>
      <x:c r="I14" s="2"/>
      <x:c r="J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4" customHeight="1">
      <x:c r="A16" s="11" t="str">
        <x:v>SIGNATURE EXPERIENCE REGISTRY</x:v>
      </x:c>
      <x:c r="B16" s="11"/>
      <x:c r="C16" s="11"/>
      <x:c r="D16" s="11"/>
      <x:c r="E16" s="11"/>
      <x:c r="F16" s="11"/>
      <x:c r="G16" s="11"/>
      <x:c r="H16" s="11"/>
      <x:c r="I16" s="11"/>
      <x:c r="J16" s="11"/>
    </x:row>
    <x:row r="17" ht="34" customHeight="1">
      <x:c r="A17" s="86" t="str">
        <x:v>Experience</x:v>
      </x:c>
      <x:c r="B17" s="87" t="str">
        <x:v>Required cadence</x:v>
      </x:c>
      <x:c r="C17" s="87" t="str">
        <x:v>National timing</x:v>
      </x:c>
      <x:c r="D17" s="87" t="str">
        <x:v>Minimum evidence</x:v>
      </x:c>
      <x:c r="E17" s="87" t="str">
        <x:v>Risk / approval</x:v>
      </x:c>
      <x:c r="F17" s="87" t="str">
        <x:v>Primary outcome</x:v>
      </x:c>
      <x:c r="G17" s="87" t="str">
        <x:v>Owner</x:v>
      </x:c>
      <x:c r="H17" s="87" t="str">
        <x:v>Status source</x:v>
      </x:c>
      <x:c r="I17" s="87" t="str">
        <x:v>Notes</x:v>
      </x:c>
      <x:c r="J17" s="88" t="str">
        <x:v>Version</x:v>
      </x:c>
    </x:row>
    <x:row r="18" ht="57" customHeight="1">
      <x:c r="A18" s="15" t="str">
        <x:v>Pretty Girl Week</x:v>
      </x:c>
      <x:c r="B18" s="15" t="str">
        <x:v>Once each fall</x:v>
      </x:c>
      <x:c r="C18" s="15" t="str">
        <x:v>Third full week of September</x:v>
      </x:c>
      <x:c r="D18" s="15" t="str">
        <x:v>Approved program plan, attendance, media/consent, outcomes</x:v>
      </x:c>
      <x:c r="E18" s="15" t="str">
        <x:v>Event risk review</x:v>
      </x:c>
      <x:c r="F18" s="15" t="str">
        <x:v>Identity, sisterhood, service, membership</x:v>
      </x:c>
      <x:c r="G18" s="15" t="str">
        <x:v>Programs Director</x:v>
      </x:c>
      <x:c r="H18" s="15" t="str">
        <x:v>Chapter Calendar</x:v>
      </x:c>
      <x:c r="I18" s="15" t="str">
        <x:v>Do not force participation or disclosure.</x:v>
      </x:c>
      <x:c r="J18" s="15" t="str">
        <x:v>1.0</x:v>
      </x:c>
    </x:row>
    <x:row r="19" ht="57" customHeight="1">
      <x:c r="A19" s="15" t="str">
        <x:v>Pink Brunch</x:v>
      </x:c>
      <x:c r="B19" s="15" t="str">
        <x:v>Twice per academic year</x:v>
      </x:c>
      <x:c r="C19" s="15" t="str">
        <x:v>Chapter sets approved dates</x:v>
      </x:c>
      <x:c r="D19" s="15" t="str">
        <x:v>Budget, venue/accessibility, attendance, survey, closeout</x:v>
      </x:c>
      <x:c r="E19" s="15" t="str">
        <x:v>Food/allergen, venue, speaker, media</x:v>
      </x:c>
      <x:c r="F19" s="15" t="str">
        <x:v>Sisterhood, formation, leadership</x:v>
      </x:c>
      <x:c r="G19" s="15" t="str">
        <x:v>Events Director</x:v>
      </x:c>
      <x:c r="H19" s="15" t="str">
        <x:v>Chapter Calendar</x:v>
      </x:c>
      <x:c r="I19" s="15" t="str">
        <x:v>Two completed brunches count toward standing.</x:v>
      </x:c>
      <x:c r="J19" s="15" t="str">
        <x:v>1.0</x:v>
      </x:c>
    </x:row>
    <x:row r="20" ht="57" customHeight="1">
      <x:c r="A20" s="15" t="str">
        <x:v>P31 Month</x:v>
      </x:c>
      <x:c r="B20" s="15" t="str">
        <x:v>Once each spring</x:v>
      </x:c>
      <x:c r="C20" s="15" t="str">
        <x:v>March</x:v>
      </x:c>
      <x:c r="D20" s="15" t="str">
        <x:v>Approved calendar and curriculum evidence</x:v>
      </x:c>
      <x:c r="E20" s="15" t="str">
        <x:v>Program and content approval</x:v>
      </x:c>
      <x:c r="F20" s="15" t="str">
        <x:v>Beauty in Christ and purposeful service</x:v>
      </x:c>
      <x:c r="G20" s="15" t="str">
        <x:v>P31 / Chaplain</x:v>
      </x:c>
      <x:c r="H20" s="15" t="str">
        <x:v>Chapter Calendar</x:v>
      </x:c>
      <x:c r="I20" s="15" t="str">
        <x:v>Coordinate with P31 Week.</x:v>
      </x:c>
      <x:c r="J20" s="15" t="str">
        <x:v>1.0</x:v>
      </x:c>
    </x:row>
    <x:row r="21" ht="57" customHeight="1">
      <x:c r="A21" s="15" t="str">
        <x:v>P31 Week</x:v>
      </x:c>
      <x:c r="B21" s="15" t="str">
        <x:v>Once each spring</x:v>
      </x:c>
      <x:c r="C21" s="15" t="str">
        <x:v>March 25–31</x:v>
      </x:c>
      <x:c r="D21" s="15" t="str">
        <x:v>Daily activity or approved national sequence, attendance, outcomes</x:v>
      </x:c>
      <x:c r="E21" s="15" t="str">
        <x:v>Safety, accessibility, media</x:v>
      </x:c>
      <x:c r="F21" s="15" t="str">
        <x:v>Faith, purpose, sisterhood, leadership, service</x:v>
      </x:c>
      <x:c r="G21" s="15" t="str">
        <x:v>P31 / Chaplain</x:v>
      </x:c>
      <x:c r="H21" s="15" t="str">
        <x:v>Chapter Calendar</x:v>
      </x:c>
      <x:c r="I21" s="15" t="str">
        <x:v>No hazing, coercion, secret acts, or forced testimony.</x:v>
      </x:c>
      <x:c r="J21" s="15" t="str">
        <x:v>1.0</x:v>
      </x:c>
    </x:row>
    <x:row r="22" ht="57" customHeight="1">
      <x:c r="A22" s="15" t="str">
        <x:v>Service activation</x:v>
      </x:c>
      <x:c r="B22" s="15" t="str">
        <x:v>National/term target</x:v>
      </x:c>
      <x:c r="C22" s="15" t="str">
        <x:v>Set in approved semester plan</x:v>
      </x:c>
      <x:c r="D22" s="15" t="str">
        <x:v>Partner approval, service log, impact evidence</x:v>
      </x:c>
      <x:c r="E22" s="15" t="str">
        <x:v>Partner/safety/minors review</x:v>
      </x:c>
      <x:c r="F22" s="15" t="str">
        <x:v>Meaningful verified service</x:v>
      </x:c>
      <x:c r="G22" s="15" t="str">
        <x:v>Service Director</x:v>
      </x:c>
      <x:c r="H22" s="15" t="str">
        <x:v>Service Impact</x:v>
      </x:c>
      <x:c r="I22" s="15" t="str">
        <x:v>Targets must be approved, not invented after the fact.</x:v>
      </x:c>
      <x:c r="J22" s="15" t="str">
        <x:v>1.0</x:v>
      </x:c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6" t="str">
        <x:v>Emergency boundary: this workbook is never the first stop for imminent danger, injury, abuse, assault, stalking, harassment, discrimination, Title IX, threats, suicidal crisis, or mandatory-reporting matters. Contact 911 / 988 / campus emergency or Title IX / the official PGWS incident route as appropriate, then record only the restricted case ID here if policy permits.</x:v>
      </x:c>
      <x:c r="B24" s="27"/>
      <x:c r="C24" s="27"/>
      <x:c r="D24" s="27"/>
      <x:c r="E24" s="27"/>
      <x:c r="F24" s="27"/>
      <x:c r="G24" s="27"/>
      <x:c r="H24" s="27"/>
      <x:c r="I24" s="27"/>
      <x:c r="J24" s="28"/>
    </x:row>
    <x:row r="25">
      <x:c r="A25" s="29"/>
      <x:c r="B25" s="30"/>
      <x:c r="C25" s="30"/>
      <x:c r="D25" s="30"/>
      <x:c r="E25" s="30"/>
      <x:c r="F25" s="30"/>
      <x:c r="G25" s="30"/>
      <x:c r="H25" s="30"/>
      <x:c r="I25" s="30"/>
      <x:c r="J25" s="31"/>
    </x:row>
    <x:row r="26">
      <x:c r="A26" s="29"/>
      <x:c r="B26" s="30"/>
      <x:c r="C26" s="30"/>
      <x:c r="D26" s="30"/>
      <x:c r="E26" s="30"/>
      <x:c r="F26" s="30"/>
      <x:c r="G26" s="30"/>
      <x:c r="H26" s="30"/>
      <x:c r="I26" s="30"/>
      <x:c r="J26" s="31"/>
    </x:row>
    <x:row r="27">
      <x:c r="A27" s="29"/>
      <x:c r="B27" s="30"/>
      <x:c r="C27" s="30"/>
      <x:c r="D27" s="30"/>
      <x:c r="E27" s="30"/>
      <x:c r="F27" s="30"/>
      <x:c r="G27" s="30"/>
      <x:c r="H27" s="30"/>
      <x:c r="I27" s="30"/>
      <x:c r="J27" s="31"/>
    </x:row>
    <x:row r="28">
      <x:c r="A28" s="32"/>
      <x:c r="B28" s="33"/>
      <x:c r="C28" s="33"/>
      <x:c r="D28" s="33"/>
      <x:c r="E28" s="33"/>
      <x:c r="F28" s="33"/>
      <x:c r="G28" s="33"/>
      <x:c r="H28" s="33"/>
      <x:c r="I28" s="33"/>
      <x:c r="J28" s="34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</x:sheetData>
  <x:mergeCells>
    <x:mergeCell ref="A1:J1"/>
    <x:mergeCell ref="A2:J2"/>
    <x:mergeCell ref="A4:J4"/>
    <x:mergeCell ref="A16:J16"/>
    <x:mergeCell ref="A24:J28"/>
  </x:mergeCells>
  <x:conditionalFormatting sqref="C14:C14">
    <x:cfRule type="containsText" dxfId="0" priority="1" operator="containsText" text="PASS"/>
    <x:cfRule type="containsText" dxfId="1" priority="2" operator="containsText" text="OK"/>
    <x:cfRule type="containsText" dxfId="2" priority="3" operator="containsText" text="CURRENT"/>
    <x:cfRule type="containsText" dxfId="3" priority="4" operator="containsText" text="COMPLETE"/>
    <x:cfRule type="containsText" dxfId="4" priority="5" operator="containsText" text="ELIGIBLE"/>
    <x:cfRule type="containsText" dxfId="5" priority="6" operator="containsText" text="FAIL"/>
    <x:cfRule type="containsText" dxfId="6" priority="7" operator="containsText" text="HOLD"/>
    <x:cfRule type="containsText" dxfId="7" priority="8" operator="containsText" text="OVERDUE"/>
    <x:cfRule type="containsText" dxfId="8" priority="9" operator="containsText" text="REVIEW"/>
    <x:cfRule type="containsText" dxfId="9" priority="10" operator="containsText" text="PENDING"/>
    <x:cfRule type="containsText" dxfId="10" priority="11" operator="containsText" text="EXPIRED"/>
  </x:conditionalFormatting>
  <x:pageMargins left="0.7" right="0.7" top="0.75" bottom="0.75" header="0.3" footer="0.3"/>
  <x:legacyDrawing xmlns:r="http://schemas.openxmlformats.org/officeDocument/2006/relationships" r:id="Rebe541613fc44f6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16" hidden="0" customWidth="1"/>
    <x:col min="4" max="4" width="23" hidden="0" customWidth="1"/>
    <x:col min="5" max="5" width="32" hidden="0" customWidth="1"/>
    <x:col min="6" max="6" width="14" hidden="0" customWidth="1"/>
    <x:col min="7" max="7" width="13" hidden="0" customWidth="1"/>
    <x:col min="8" max="8" width="13" hidden="0" customWidth="1"/>
    <x:col min="9" max="9" width="28" hidden="0" customWidth="1"/>
    <x:col min="10" max="10" width="16" hidden="0" customWidth="1"/>
    <x:col min="11" max="11" width="23" hidden="0" customWidth="1"/>
    <x:col min="12" max="12" width="20" hidden="0" customWidth="1"/>
    <x:col min="13" max="13" width="14" hidden="0" customWidth="1"/>
    <x:col min="14" max="14" width="18" hidden="0" customWidth="1"/>
    <x:col min="15" max="15" width="18" hidden="0" customWidth="1"/>
    <x:col min="16" max="16" width="13" hidden="0" customWidth="1"/>
    <x:col min="17" max="17" width="14" hidden="0" customWidth="1"/>
    <x:col min="18" max="18" width="21" hidden="0" customWidth="1"/>
    <x:col min="19" max="19" width="28" hidden="0" customWidth="1"/>
    <x:col min="20" max="20" width="21" hidden="0" customWidth="1"/>
    <x:col min="21" max="21" width="23" hidden="0" customWidth="1"/>
    <x:col min="22" max="22" width="34" hidden="0" customWidth="1"/>
    <x:col min="23" max="23" width="20" hidden="0" customWidth="1"/>
    <x:col min="24" max="24" width="30" hidden="0" customWidth="1"/>
  </x:cols>
  <x:sheetData>
    <x:row r="1" ht="35" customHeight="1">
      <x:c r="A1" s="5" t="str">
        <x:v>CHAPTER CALENDAR &amp; PROGRAM CLOSEOUT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</x:row>
    <x:row r="2" ht="30" customHeight="1">
      <x:c r="A2" s="9" t="str">
        <x:v>One row per approved activity. No promotion before required campus/National approval.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  <x:c r="X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11" t="str">
        <x:v>CALENDAR, RISK, ACCESSIBILITY &amp; OUTCOMES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</x:row>
    <x:row r="5" ht="34" customHeight="1">
      <x:c r="A5" s="86" t="str">
        <x:v>Event ID</x:v>
      </x:c>
      <x:c r="B5" s="87" t="str">
        <x:v>Chapter ID</x:v>
      </x:c>
      <x:c r="C5" s="87" t="str">
        <x:v>Academic term</x:v>
      </x:c>
      <x:c r="D5" s="87" t="str">
        <x:v>Experience type</x:v>
      </x:c>
      <x:c r="E5" s="87" t="str">
        <x:v>Event title</x:v>
      </x:c>
      <x:c r="F5" s="87" t="str">
        <x:v>Event date</x:v>
      </x:c>
      <x:c r="G5" s="87" t="str">
        <x:v>Start time</x:v>
      </x:c>
      <x:c r="H5" s="87" t="str">
        <x:v>End time</x:v>
      </x:c>
      <x:c r="I5" s="87" t="str">
        <x:v>Location / platform</x:v>
      </x:c>
      <x:c r="J5" s="87" t="str">
        <x:v>Risk tier</x:v>
      </x:c>
      <x:c r="K5" s="87" t="str">
        <x:v>National approval ID</x:v>
      </x:c>
      <x:c r="L5" s="87" t="str">
        <x:v>Campus approval status</x:v>
      </x:c>
      <x:c r="M5" s="87" t="str">
        <x:v>Budget</x:v>
      </x:c>
      <x:c r="N5" s="87" t="str">
        <x:v>Owner</x:v>
      </x:c>
      <x:c r="O5" s="87" t="str">
        <x:v>Event status</x:v>
      </x:c>
      <x:c r="P5" s="87" t="str">
        <x:v>Attendance</x:v>
      </x:c>
      <x:c r="Q5" s="87" t="str">
        <x:v>Service hours</x:v>
      </x:c>
      <x:c r="R5" s="87" t="str">
        <x:v>Accessibility confirmed?</x:v>
      </x:c>
      <x:c r="S5" s="87" t="str">
        <x:v>Photo/media consent route</x:v>
      </x:c>
      <x:c r="T5" s="87" t="str">
        <x:v>Incident occurred?</x:v>
      </x:c>
      <x:c r="U5" s="87" t="str">
        <x:v>Restricted incident ID</x:v>
      </x:c>
      <x:c r="V5" s="87" t="str">
        <x:v>Evidence folder URL</x:v>
      </x:c>
      <x:c r="W5" s="87" t="str">
        <x:v>Closeout status</x:v>
      </x:c>
      <x:c r="X5" s="88" t="str">
        <x:v>Notes</x:v>
      </x:c>
    </x:row>
    <x:row r="6">
      <x:c r="A6" s="124"/>
      <x:c r="B6" s="125"/>
      <x:c r="C6" s="125"/>
      <x:c r="D6" s="125"/>
      <x:c r="E6" s="125"/>
      <x:c r="F6" s="126"/>
      <x:c r="G6" s="127"/>
      <x:c r="H6" s="127"/>
      <x:c r="I6" s="125"/>
      <x:c r="J6" s="125"/>
      <x:c r="K6" s="125"/>
      <x:c r="L6" s="125"/>
      <x:c r="M6" s="128"/>
      <x:c r="N6" s="125"/>
      <x:c r="O6" s="125"/>
      <x:c r="P6" s="129"/>
      <x:c r="Q6" s="129"/>
      <x:c r="R6" s="125"/>
      <x:c r="S6" s="125"/>
      <x:c r="T6" s="125"/>
      <x:c r="U6" s="125"/>
      <x:c r="V6" s="125"/>
      <x:c r="W6" s="125"/>
      <x:c r="X6" s="130"/>
    </x:row>
    <x:row r="7">
      <x:c r="A7" s="131"/>
      <x:c r="B7" s="132"/>
      <x:c r="C7" s="132"/>
      <x:c r="D7" s="132"/>
      <x:c r="E7" s="132"/>
      <x:c r="F7" s="133"/>
      <x:c r="G7" s="134"/>
      <x:c r="H7" s="134"/>
      <x:c r="I7" s="132"/>
      <x:c r="J7" s="132"/>
      <x:c r="K7" s="132"/>
      <x:c r="L7" s="132"/>
      <x:c r="M7" s="135"/>
      <x:c r="N7" s="132"/>
      <x:c r="O7" s="132"/>
      <x:c r="P7" s="136"/>
      <x:c r="Q7" s="136"/>
      <x:c r="R7" s="132"/>
      <x:c r="S7" s="132"/>
      <x:c r="T7" s="132"/>
      <x:c r="U7" s="132"/>
      <x:c r="V7" s="132"/>
      <x:c r="W7" s="132"/>
      <x:c r="X7" s="137"/>
    </x:row>
    <x:row r="8">
      <x:c r="A8" s="131"/>
      <x:c r="B8" s="132"/>
      <x:c r="C8" s="132"/>
      <x:c r="D8" s="132"/>
      <x:c r="E8" s="132"/>
      <x:c r="F8" s="133"/>
      <x:c r="G8" s="134"/>
      <x:c r="H8" s="134"/>
      <x:c r="I8" s="132"/>
      <x:c r="J8" s="132"/>
      <x:c r="K8" s="132"/>
      <x:c r="L8" s="132"/>
      <x:c r="M8" s="135"/>
      <x:c r="N8" s="132"/>
      <x:c r="O8" s="132"/>
      <x:c r="P8" s="136"/>
      <x:c r="Q8" s="136"/>
      <x:c r="R8" s="132"/>
      <x:c r="S8" s="132"/>
      <x:c r="T8" s="132"/>
      <x:c r="U8" s="132"/>
      <x:c r="V8" s="132"/>
      <x:c r="W8" s="132"/>
      <x:c r="X8" s="137"/>
    </x:row>
    <x:row r="9">
      <x:c r="A9" s="131"/>
      <x:c r="B9" s="132"/>
      <x:c r="C9" s="132"/>
      <x:c r="D9" s="132"/>
      <x:c r="E9" s="132"/>
      <x:c r="F9" s="133"/>
      <x:c r="G9" s="134"/>
      <x:c r="H9" s="134"/>
      <x:c r="I9" s="132"/>
      <x:c r="J9" s="132"/>
      <x:c r="K9" s="132"/>
      <x:c r="L9" s="132"/>
      <x:c r="M9" s="135"/>
      <x:c r="N9" s="132"/>
      <x:c r="O9" s="132"/>
      <x:c r="P9" s="136"/>
      <x:c r="Q9" s="136"/>
      <x:c r="R9" s="132"/>
      <x:c r="S9" s="132"/>
      <x:c r="T9" s="132"/>
      <x:c r="U9" s="132"/>
      <x:c r="V9" s="132"/>
      <x:c r="W9" s="132"/>
      <x:c r="X9" s="137"/>
    </x:row>
    <x:row r="10">
      <x:c r="A10" s="131"/>
      <x:c r="B10" s="132"/>
      <x:c r="C10" s="132"/>
      <x:c r="D10" s="132"/>
      <x:c r="E10" s="132"/>
      <x:c r="F10" s="133"/>
      <x:c r="G10" s="134"/>
      <x:c r="H10" s="134"/>
      <x:c r="I10" s="132"/>
      <x:c r="J10" s="132"/>
      <x:c r="K10" s="132"/>
      <x:c r="L10" s="132"/>
      <x:c r="M10" s="135"/>
      <x:c r="N10" s="132"/>
      <x:c r="O10" s="132"/>
      <x:c r="P10" s="136"/>
      <x:c r="Q10" s="136"/>
      <x:c r="R10" s="132"/>
      <x:c r="S10" s="132"/>
      <x:c r="T10" s="132"/>
      <x:c r="U10" s="132"/>
      <x:c r="V10" s="132"/>
      <x:c r="W10" s="132"/>
      <x:c r="X10" s="137"/>
    </x:row>
    <x:row r="11">
      <x:c r="A11" s="131"/>
      <x:c r="B11" s="132"/>
      <x:c r="C11" s="132"/>
      <x:c r="D11" s="132"/>
      <x:c r="E11" s="132"/>
      <x:c r="F11" s="133"/>
      <x:c r="G11" s="134"/>
      <x:c r="H11" s="134"/>
      <x:c r="I11" s="132"/>
      <x:c r="J11" s="132"/>
      <x:c r="K11" s="132"/>
      <x:c r="L11" s="132"/>
      <x:c r="M11" s="135"/>
      <x:c r="N11" s="132"/>
      <x:c r="O11" s="132"/>
      <x:c r="P11" s="136"/>
      <x:c r="Q11" s="136"/>
      <x:c r="R11" s="132"/>
      <x:c r="S11" s="132"/>
      <x:c r="T11" s="132"/>
      <x:c r="U11" s="132"/>
      <x:c r="V11" s="132"/>
      <x:c r="W11" s="132"/>
      <x:c r="X11" s="137"/>
    </x:row>
    <x:row r="12">
      <x:c r="A12" s="131"/>
      <x:c r="B12" s="132"/>
      <x:c r="C12" s="132"/>
      <x:c r="D12" s="132"/>
      <x:c r="E12" s="132"/>
      <x:c r="F12" s="133"/>
      <x:c r="G12" s="134"/>
      <x:c r="H12" s="134"/>
      <x:c r="I12" s="132"/>
      <x:c r="J12" s="132"/>
      <x:c r="K12" s="132"/>
      <x:c r="L12" s="132"/>
      <x:c r="M12" s="135"/>
      <x:c r="N12" s="132"/>
      <x:c r="O12" s="132"/>
      <x:c r="P12" s="136"/>
      <x:c r="Q12" s="136"/>
      <x:c r="R12" s="132"/>
      <x:c r="S12" s="132"/>
      <x:c r="T12" s="132"/>
      <x:c r="U12" s="132"/>
      <x:c r="V12" s="132"/>
      <x:c r="W12" s="132"/>
      <x:c r="X12" s="137"/>
    </x:row>
    <x:row r="13">
      <x:c r="A13" s="131"/>
      <x:c r="B13" s="132"/>
      <x:c r="C13" s="132"/>
      <x:c r="D13" s="132"/>
      <x:c r="E13" s="132"/>
      <x:c r="F13" s="133"/>
      <x:c r="G13" s="134"/>
      <x:c r="H13" s="134"/>
      <x:c r="I13" s="132"/>
      <x:c r="J13" s="132"/>
      <x:c r="K13" s="132"/>
      <x:c r="L13" s="132"/>
      <x:c r="M13" s="135"/>
      <x:c r="N13" s="132"/>
      <x:c r="O13" s="132"/>
      <x:c r="P13" s="136"/>
      <x:c r="Q13" s="136"/>
      <x:c r="R13" s="132"/>
      <x:c r="S13" s="132"/>
      <x:c r="T13" s="132"/>
      <x:c r="U13" s="132"/>
      <x:c r="V13" s="132"/>
      <x:c r="W13" s="132"/>
      <x:c r="X13" s="137"/>
    </x:row>
    <x:row r="14">
      <x:c r="A14" s="131"/>
      <x:c r="B14" s="132"/>
      <x:c r="C14" s="132"/>
      <x:c r="D14" s="132"/>
      <x:c r="E14" s="132"/>
      <x:c r="F14" s="133"/>
      <x:c r="G14" s="134"/>
      <x:c r="H14" s="134"/>
      <x:c r="I14" s="132"/>
      <x:c r="J14" s="132"/>
      <x:c r="K14" s="132"/>
      <x:c r="L14" s="132"/>
      <x:c r="M14" s="135"/>
      <x:c r="N14" s="132"/>
      <x:c r="O14" s="132"/>
      <x:c r="P14" s="136"/>
      <x:c r="Q14" s="136"/>
      <x:c r="R14" s="132"/>
      <x:c r="S14" s="132"/>
      <x:c r="T14" s="132"/>
      <x:c r="U14" s="132"/>
      <x:c r="V14" s="132"/>
      <x:c r="W14" s="132"/>
      <x:c r="X14" s="137"/>
    </x:row>
    <x:row r="15">
      <x:c r="A15" s="131"/>
      <x:c r="B15" s="132"/>
      <x:c r="C15" s="132"/>
      <x:c r="D15" s="132"/>
      <x:c r="E15" s="132"/>
      <x:c r="F15" s="133"/>
      <x:c r="G15" s="134"/>
      <x:c r="H15" s="134"/>
      <x:c r="I15" s="132"/>
      <x:c r="J15" s="132"/>
      <x:c r="K15" s="132"/>
      <x:c r="L15" s="132"/>
      <x:c r="M15" s="135"/>
      <x:c r="N15" s="132"/>
      <x:c r="O15" s="132"/>
      <x:c r="P15" s="136"/>
      <x:c r="Q15" s="136"/>
      <x:c r="R15" s="132"/>
      <x:c r="S15" s="132"/>
      <x:c r="T15" s="132"/>
      <x:c r="U15" s="132"/>
      <x:c r="V15" s="132"/>
      <x:c r="W15" s="132"/>
      <x:c r="X15" s="137"/>
    </x:row>
    <x:row r="16">
      <x:c r="A16" s="131"/>
      <x:c r="B16" s="132"/>
      <x:c r="C16" s="132"/>
      <x:c r="D16" s="132"/>
      <x:c r="E16" s="132"/>
      <x:c r="F16" s="133"/>
      <x:c r="G16" s="134"/>
      <x:c r="H16" s="134"/>
      <x:c r="I16" s="132"/>
      <x:c r="J16" s="132"/>
      <x:c r="K16" s="132"/>
      <x:c r="L16" s="132"/>
      <x:c r="M16" s="135"/>
      <x:c r="N16" s="132"/>
      <x:c r="O16" s="132"/>
      <x:c r="P16" s="136"/>
      <x:c r="Q16" s="136"/>
      <x:c r="R16" s="132"/>
      <x:c r="S16" s="132"/>
      <x:c r="T16" s="132"/>
      <x:c r="U16" s="132"/>
      <x:c r="V16" s="132"/>
      <x:c r="W16" s="132"/>
      <x:c r="X16" s="137"/>
    </x:row>
    <x:row r="17">
      <x:c r="A17" s="131"/>
      <x:c r="B17" s="132"/>
      <x:c r="C17" s="132"/>
      <x:c r="D17" s="132"/>
      <x:c r="E17" s="132"/>
      <x:c r="F17" s="133"/>
      <x:c r="G17" s="134"/>
      <x:c r="H17" s="134"/>
      <x:c r="I17" s="132"/>
      <x:c r="J17" s="132"/>
      <x:c r="K17" s="132"/>
      <x:c r="L17" s="132"/>
      <x:c r="M17" s="135"/>
      <x:c r="N17" s="132"/>
      <x:c r="O17" s="132"/>
      <x:c r="P17" s="136"/>
      <x:c r="Q17" s="136"/>
      <x:c r="R17" s="132"/>
      <x:c r="S17" s="132"/>
      <x:c r="T17" s="132"/>
      <x:c r="U17" s="132"/>
      <x:c r="V17" s="132"/>
      <x:c r="W17" s="132"/>
      <x:c r="X17" s="137"/>
    </x:row>
    <x:row r="18">
      <x:c r="A18" s="131"/>
      <x:c r="B18" s="132"/>
      <x:c r="C18" s="132"/>
      <x:c r="D18" s="132"/>
      <x:c r="E18" s="132"/>
      <x:c r="F18" s="133"/>
      <x:c r="G18" s="134"/>
      <x:c r="H18" s="134"/>
      <x:c r="I18" s="132"/>
      <x:c r="J18" s="132"/>
      <x:c r="K18" s="132"/>
      <x:c r="L18" s="132"/>
      <x:c r="M18" s="135"/>
      <x:c r="N18" s="132"/>
      <x:c r="O18" s="132"/>
      <x:c r="P18" s="136"/>
      <x:c r="Q18" s="136"/>
      <x:c r="R18" s="132"/>
      <x:c r="S18" s="132"/>
      <x:c r="T18" s="132"/>
      <x:c r="U18" s="132"/>
      <x:c r="V18" s="132"/>
      <x:c r="W18" s="132"/>
      <x:c r="X18" s="137"/>
    </x:row>
    <x:row r="19">
      <x:c r="A19" s="131"/>
      <x:c r="B19" s="132"/>
      <x:c r="C19" s="132"/>
      <x:c r="D19" s="132"/>
      <x:c r="E19" s="132"/>
      <x:c r="F19" s="133"/>
      <x:c r="G19" s="134"/>
      <x:c r="H19" s="134"/>
      <x:c r="I19" s="132"/>
      <x:c r="J19" s="132"/>
      <x:c r="K19" s="132"/>
      <x:c r="L19" s="132"/>
      <x:c r="M19" s="135"/>
      <x:c r="N19" s="132"/>
      <x:c r="O19" s="132"/>
      <x:c r="P19" s="136"/>
      <x:c r="Q19" s="136"/>
      <x:c r="R19" s="132"/>
      <x:c r="S19" s="132"/>
      <x:c r="T19" s="132"/>
      <x:c r="U19" s="132"/>
      <x:c r="V19" s="132"/>
      <x:c r="W19" s="132"/>
      <x:c r="X19" s="137"/>
    </x:row>
    <x:row r="20">
      <x:c r="A20" s="131"/>
      <x:c r="B20" s="132"/>
      <x:c r="C20" s="132"/>
      <x:c r="D20" s="132"/>
      <x:c r="E20" s="132"/>
      <x:c r="F20" s="133"/>
      <x:c r="G20" s="134"/>
      <x:c r="H20" s="134"/>
      <x:c r="I20" s="132"/>
      <x:c r="J20" s="132"/>
      <x:c r="K20" s="132"/>
      <x:c r="L20" s="132"/>
      <x:c r="M20" s="135"/>
      <x:c r="N20" s="132"/>
      <x:c r="O20" s="132"/>
      <x:c r="P20" s="136"/>
      <x:c r="Q20" s="136"/>
      <x:c r="R20" s="132"/>
      <x:c r="S20" s="132"/>
      <x:c r="T20" s="132"/>
      <x:c r="U20" s="132"/>
      <x:c r="V20" s="132"/>
      <x:c r="W20" s="132"/>
      <x:c r="X20" s="137"/>
    </x:row>
    <x:row r="21">
      <x:c r="A21" s="131"/>
      <x:c r="B21" s="132"/>
      <x:c r="C21" s="132"/>
      <x:c r="D21" s="132"/>
      <x:c r="E21" s="132"/>
      <x:c r="F21" s="133"/>
      <x:c r="G21" s="134"/>
      <x:c r="H21" s="134"/>
      <x:c r="I21" s="132"/>
      <x:c r="J21" s="132"/>
      <x:c r="K21" s="132"/>
      <x:c r="L21" s="132"/>
      <x:c r="M21" s="135"/>
      <x:c r="N21" s="132"/>
      <x:c r="O21" s="132"/>
      <x:c r="P21" s="136"/>
      <x:c r="Q21" s="136"/>
      <x:c r="R21" s="132"/>
      <x:c r="S21" s="132"/>
      <x:c r="T21" s="132"/>
      <x:c r="U21" s="132"/>
      <x:c r="V21" s="132"/>
      <x:c r="W21" s="132"/>
      <x:c r="X21" s="137"/>
    </x:row>
    <x:row r="22">
      <x:c r="A22" s="131"/>
      <x:c r="B22" s="132"/>
      <x:c r="C22" s="132"/>
      <x:c r="D22" s="132"/>
      <x:c r="E22" s="132"/>
      <x:c r="F22" s="133"/>
      <x:c r="G22" s="134"/>
      <x:c r="H22" s="134"/>
      <x:c r="I22" s="132"/>
      <x:c r="J22" s="132"/>
      <x:c r="K22" s="132"/>
      <x:c r="L22" s="132"/>
      <x:c r="M22" s="135"/>
      <x:c r="N22" s="132"/>
      <x:c r="O22" s="132"/>
      <x:c r="P22" s="136"/>
      <x:c r="Q22" s="136"/>
      <x:c r="R22" s="132"/>
      <x:c r="S22" s="132"/>
      <x:c r="T22" s="132"/>
      <x:c r="U22" s="132"/>
      <x:c r="V22" s="132"/>
      <x:c r="W22" s="132"/>
      <x:c r="X22" s="137"/>
    </x:row>
    <x:row r="23">
      <x:c r="A23" s="131"/>
      <x:c r="B23" s="132"/>
      <x:c r="C23" s="132"/>
      <x:c r="D23" s="132"/>
      <x:c r="E23" s="132"/>
      <x:c r="F23" s="133"/>
      <x:c r="G23" s="134"/>
      <x:c r="H23" s="134"/>
      <x:c r="I23" s="132"/>
      <x:c r="J23" s="132"/>
      <x:c r="K23" s="132"/>
      <x:c r="L23" s="132"/>
      <x:c r="M23" s="135"/>
      <x:c r="N23" s="132"/>
      <x:c r="O23" s="132"/>
      <x:c r="P23" s="136"/>
      <x:c r="Q23" s="136"/>
      <x:c r="R23" s="132"/>
      <x:c r="S23" s="132"/>
      <x:c r="T23" s="132"/>
      <x:c r="U23" s="132"/>
      <x:c r="V23" s="132"/>
      <x:c r="W23" s="132"/>
      <x:c r="X23" s="137"/>
    </x:row>
    <x:row r="24">
      <x:c r="A24" s="131"/>
      <x:c r="B24" s="132"/>
      <x:c r="C24" s="132"/>
      <x:c r="D24" s="132"/>
      <x:c r="E24" s="132"/>
      <x:c r="F24" s="133"/>
      <x:c r="G24" s="134"/>
      <x:c r="H24" s="134"/>
      <x:c r="I24" s="132"/>
      <x:c r="J24" s="132"/>
      <x:c r="K24" s="132"/>
      <x:c r="L24" s="132"/>
      <x:c r="M24" s="135"/>
      <x:c r="N24" s="132"/>
      <x:c r="O24" s="132"/>
      <x:c r="P24" s="136"/>
      <x:c r="Q24" s="136"/>
      <x:c r="R24" s="132"/>
      <x:c r="S24" s="132"/>
      <x:c r="T24" s="132"/>
      <x:c r="U24" s="132"/>
      <x:c r="V24" s="132"/>
      <x:c r="W24" s="132"/>
      <x:c r="X24" s="137"/>
    </x:row>
    <x:row r="25">
      <x:c r="A25" s="131"/>
      <x:c r="B25" s="132"/>
      <x:c r="C25" s="132"/>
      <x:c r="D25" s="132"/>
      <x:c r="E25" s="132"/>
      <x:c r="F25" s="133"/>
      <x:c r="G25" s="134"/>
      <x:c r="H25" s="134"/>
      <x:c r="I25" s="132"/>
      <x:c r="J25" s="132"/>
      <x:c r="K25" s="132"/>
      <x:c r="L25" s="132"/>
      <x:c r="M25" s="135"/>
      <x:c r="N25" s="132"/>
      <x:c r="O25" s="132"/>
      <x:c r="P25" s="136"/>
      <x:c r="Q25" s="136"/>
      <x:c r="R25" s="132"/>
      <x:c r="S25" s="132"/>
      <x:c r="T25" s="132"/>
      <x:c r="U25" s="132"/>
      <x:c r="V25" s="132"/>
      <x:c r="W25" s="132"/>
      <x:c r="X25" s="137"/>
    </x:row>
    <x:row r="26">
      <x:c r="A26" s="131"/>
      <x:c r="B26" s="132"/>
      <x:c r="C26" s="132"/>
      <x:c r="D26" s="132"/>
      <x:c r="E26" s="132"/>
      <x:c r="F26" s="133"/>
      <x:c r="G26" s="134"/>
      <x:c r="H26" s="134"/>
      <x:c r="I26" s="132"/>
      <x:c r="J26" s="132"/>
      <x:c r="K26" s="132"/>
      <x:c r="L26" s="132"/>
      <x:c r="M26" s="135"/>
      <x:c r="N26" s="132"/>
      <x:c r="O26" s="132"/>
      <x:c r="P26" s="136"/>
      <x:c r="Q26" s="136"/>
      <x:c r="R26" s="132"/>
      <x:c r="S26" s="132"/>
      <x:c r="T26" s="132"/>
      <x:c r="U26" s="132"/>
      <x:c r="V26" s="132"/>
      <x:c r="W26" s="132"/>
      <x:c r="X26" s="137"/>
    </x:row>
    <x:row r="27">
      <x:c r="A27" s="131"/>
      <x:c r="B27" s="132"/>
      <x:c r="C27" s="132"/>
      <x:c r="D27" s="132"/>
      <x:c r="E27" s="132"/>
      <x:c r="F27" s="133"/>
      <x:c r="G27" s="134"/>
      <x:c r="H27" s="134"/>
      <x:c r="I27" s="132"/>
      <x:c r="J27" s="132"/>
      <x:c r="K27" s="132"/>
      <x:c r="L27" s="132"/>
      <x:c r="M27" s="135"/>
      <x:c r="N27" s="132"/>
      <x:c r="O27" s="132"/>
      <x:c r="P27" s="136"/>
      <x:c r="Q27" s="136"/>
      <x:c r="R27" s="132"/>
      <x:c r="S27" s="132"/>
      <x:c r="T27" s="132"/>
      <x:c r="U27" s="132"/>
      <x:c r="V27" s="132"/>
      <x:c r="W27" s="132"/>
      <x:c r="X27" s="137"/>
    </x:row>
    <x:row r="28">
      <x:c r="A28" s="131"/>
      <x:c r="B28" s="132"/>
      <x:c r="C28" s="132"/>
      <x:c r="D28" s="132"/>
      <x:c r="E28" s="132"/>
      <x:c r="F28" s="133"/>
      <x:c r="G28" s="134"/>
      <x:c r="H28" s="134"/>
      <x:c r="I28" s="132"/>
      <x:c r="J28" s="132"/>
      <x:c r="K28" s="132"/>
      <x:c r="L28" s="132"/>
      <x:c r="M28" s="135"/>
      <x:c r="N28" s="132"/>
      <x:c r="O28" s="132"/>
      <x:c r="P28" s="136"/>
      <x:c r="Q28" s="136"/>
      <x:c r="R28" s="132"/>
      <x:c r="S28" s="132"/>
      <x:c r="T28" s="132"/>
      <x:c r="U28" s="132"/>
      <x:c r="V28" s="132"/>
      <x:c r="W28" s="132"/>
      <x:c r="X28" s="137"/>
    </x:row>
    <x:row r="29">
      <x:c r="A29" s="131"/>
      <x:c r="B29" s="132"/>
      <x:c r="C29" s="132"/>
      <x:c r="D29" s="132"/>
      <x:c r="E29" s="132"/>
      <x:c r="F29" s="133"/>
      <x:c r="G29" s="134"/>
      <x:c r="H29" s="134"/>
      <x:c r="I29" s="132"/>
      <x:c r="J29" s="132"/>
      <x:c r="K29" s="132"/>
      <x:c r="L29" s="132"/>
      <x:c r="M29" s="135"/>
      <x:c r="N29" s="132"/>
      <x:c r="O29" s="132"/>
      <x:c r="P29" s="136"/>
      <x:c r="Q29" s="136"/>
      <x:c r="R29" s="132"/>
      <x:c r="S29" s="132"/>
      <x:c r="T29" s="132"/>
      <x:c r="U29" s="132"/>
      <x:c r="V29" s="132"/>
      <x:c r="W29" s="132"/>
      <x:c r="X29" s="137"/>
    </x:row>
    <x:row r="30">
      <x:c r="A30" s="131"/>
      <x:c r="B30" s="132"/>
      <x:c r="C30" s="132"/>
      <x:c r="D30" s="132"/>
      <x:c r="E30" s="132"/>
      <x:c r="F30" s="133"/>
      <x:c r="G30" s="134"/>
      <x:c r="H30" s="134"/>
      <x:c r="I30" s="132"/>
      <x:c r="J30" s="132"/>
      <x:c r="K30" s="132"/>
      <x:c r="L30" s="132"/>
      <x:c r="M30" s="135"/>
      <x:c r="N30" s="132"/>
      <x:c r="O30" s="132"/>
      <x:c r="P30" s="136"/>
      <x:c r="Q30" s="136"/>
      <x:c r="R30" s="132"/>
      <x:c r="S30" s="132"/>
      <x:c r="T30" s="132"/>
      <x:c r="U30" s="132"/>
      <x:c r="V30" s="132"/>
      <x:c r="W30" s="132"/>
      <x:c r="X30" s="137"/>
    </x:row>
    <x:row r="31">
      <x:c r="A31" s="131"/>
      <x:c r="B31" s="132"/>
      <x:c r="C31" s="132"/>
      <x:c r="D31" s="132"/>
      <x:c r="E31" s="132"/>
      <x:c r="F31" s="133"/>
      <x:c r="G31" s="134"/>
      <x:c r="H31" s="134"/>
      <x:c r="I31" s="132"/>
      <x:c r="J31" s="132"/>
      <x:c r="K31" s="132"/>
      <x:c r="L31" s="132"/>
      <x:c r="M31" s="135"/>
      <x:c r="N31" s="132"/>
      <x:c r="O31" s="132"/>
      <x:c r="P31" s="136"/>
      <x:c r="Q31" s="136"/>
      <x:c r="R31" s="132"/>
      <x:c r="S31" s="132"/>
      <x:c r="T31" s="132"/>
      <x:c r="U31" s="132"/>
      <x:c r="V31" s="132"/>
      <x:c r="W31" s="132"/>
      <x:c r="X31" s="137"/>
    </x:row>
    <x:row r="32">
      <x:c r="A32" s="131"/>
      <x:c r="B32" s="132"/>
      <x:c r="C32" s="132"/>
      <x:c r="D32" s="132"/>
      <x:c r="E32" s="132"/>
      <x:c r="F32" s="133"/>
      <x:c r="G32" s="134"/>
      <x:c r="H32" s="134"/>
      <x:c r="I32" s="132"/>
      <x:c r="J32" s="132"/>
      <x:c r="K32" s="132"/>
      <x:c r="L32" s="132"/>
      <x:c r="M32" s="135"/>
      <x:c r="N32" s="132"/>
      <x:c r="O32" s="132"/>
      <x:c r="P32" s="136"/>
      <x:c r="Q32" s="136"/>
      <x:c r="R32" s="132"/>
      <x:c r="S32" s="132"/>
      <x:c r="T32" s="132"/>
      <x:c r="U32" s="132"/>
      <x:c r="V32" s="132"/>
      <x:c r="W32" s="132"/>
      <x:c r="X32" s="137"/>
    </x:row>
    <x:row r="33">
      <x:c r="A33" s="131"/>
      <x:c r="B33" s="132"/>
      <x:c r="C33" s="132"/>
      <x:c r="D33" s="132"/>
      <x:c r="E33" s="132"/>
      <x:c r="F33" s="133"/>
      <x:c r="G33" s="134"/>
      <x:c r="H33" s="134"/>
      <x:c r="I33" s="132"/>
      <x:c r="J33" s="132"/>
      <x:c r="K33" s="132"/>
      <x:c r="L33" s="132"/>
      <x:c r="M33" s="135"/>
      <x:c r="N33" s="132"/>
      <x:c r="O33" s="132"/>
      <x:c r="P33" s="136"/>
      <x:c r="Q33" s="136"/>
      <x:c r="R33" s="132"/>
      <x:c r="S33" s="132"/>
      <x:c r="T33" s="132"/>
      <x:c r="U33" s="132"/>
      <x:c r="V33" s="132"/>
      <x:c r="W33" s="132"/>
      <x:c r="X33" s="137"/>
    </x:row>
    <x:row r="34">
      <x:c r="A34" s="131"/>
      <x:c r="B34" s="132"/>
      <x:c r="C34" s="132"/>
      <x:c r="D34" s="132"/>
      <x:c r="E34" s="132"/>
      <x:c r="F34" s="133"/>
      <x:c r="G34" s="134"/>
      <x:c r="H34" s="134"/>
      <x:c r="I34" s="132"/>
      <x:c r="J34" s="132"/>
      <x:c r="K34" s="132"/>
      <x:c r="L34" s="132"/>
      <x:c r="M34" s="135"/>
      <x:c r="N34" s="132"/>
      <x:c r="O34" s="132"/>
      <x:c r="P34" s="136"/>
      <x:c r="Q34" s="136"/>
      <x:c r="R34" s="132"/>
      <x:c r="S34" s="132"/>
      <x:c r="T34" s="132"/>
      <x:c r="U34" s="132"/>
      <x:c r="V34" s="132"/>
      <x:c r="W34" s="132"/>
      <x:c r="X34" s="137"/>
    </x:row>
    <x:row r="35">
      <x:c r="A35" s="131"/>
      <x:c r="B35" s="132"/>
      <x:c r="C35" s="132"/>
      <x:c r="D35" s="132"/>
      <x:c r="E35" s="132"/>
      <x:c r="F35" s="133"/>
      <x:c r="G35" s="134"/>
      <x:c r="H35" s="134"/>
      <x:c r="I35" s="132"/>
      <x:c r="J35" s="132"/>
      <x:c r="K35" s="132"/>
      <x:c r="L35" s="132"/>
      <x:c r="M35" s="135"/>
      <x:c r="N35" s="132"/>
      <x:c r="O35" s="132"/>
      <x:c r="P35" s="136"/>
      <x:c r="Q35" s="136"/>
      <x:c r="R35" s="132"/>
      <x:c r="S35" s="132"/>
      <x:c r="T35" s="132"/>
      <x:c r="U35" s="132"/>
      <x:c r="V35" s="132"/>
      <x:c r="W35" s="132"/>
      <x:c r="X35" s="137"/>
    </x:row>
    <x:row r="36">
      <x:c r="A36" s="131"/>
      <x:c r="B36" s="132"/>
      <x:c r="C36" s="132"/>
      <x:c r="D36" s="132"/>
      <x:c r="E36" s="132"/>
      <x:c r="F36" s="133"/>
      <x:c r="G36" s="134"/>
      <x:c r="H36" s="134"/>
      <x:c r="I36" s="132"/>
      <x:c r="J36" s="132"/>
      <x:c r="K36" s="132"/>
      <x:c r="L36" s="132"/>
      <x:c r="M36" s="135"/>
      <x:c r="N36" s="132"/>
      <x:c r="O36" s="132"/>
      <x:c r="P36" s="136"/>
      <x:c r="Q36" s="136"/>
      <x:c r="R36" s="132"/>
      <x:c r="S36" s="132"/>
      <x:c r="T36" s="132"/>
      <x:c r="U36" s="132"/>
      <x:c r="V36" s="132"/>
      <x:c r="W36" s="132"/>
      <x:c r="X36" s="137"/>
    </x:row>
    <x:row r="37">
      <x:c r="A37" s="131"/>
      <x:c r="B37" s="132"/>
      <x:c r="C37" s="132"/>
      <x:c r="D37" s="132"/>
      <x:c r="E37" s="132"/>
      <x:c r="F37" s="133"/>
      <x:c r="G37" s="134"/>
      <x:c r="H37" s="134"/>
      <x:c r="I37" s="132"/>
      <x:c r="J37" s="132"/>
      <x:c r="K37" s="132"/>
      <x:c r="L37" s="132"/>
      <x:c r="M37" s="135"/>
      <x:c r="N37" s="132"/>
      <x:c r="O37" s="132"/>
      <x:c r="P37" s="136"/>
      <x:c r="Q37" s="136"/>
      <x:c r="R37" s="132"/>
      <x:c r="S37" s="132"/>
      <x:c r="T37" s="132"/>
      <x:c r="U37" s="132"/>
      <x:c r="V37" s="132"/>
      <x:c r="W37" s="132"/>
      <x:c r="X37" s="137"/>
    </x:row>
    <x:row r="38">
      <x:c r="A38" s="131"/>
      <x:c r="B38" s="132"/>
      <x:c r="C38" s="132"/>
      <x:c r="D38" s="132"/>
      <x:c r="E38" s="132"/>
      <x:c r="F38" s="133"/>
      <x:c r="G38" s="134"/>
      <x:c r="H38" s="134"/>
      <x:c r="I38" s="132"/>
      <x:c r="J38" s="132"/>
      <x:c r="K38" s="132"/>
      <x:c r="L38" s="132"/>
      <x:c r="M38" s="135"/>
      <x:c r="N38" s="132"/>
      <x:c r="O38" s="132"/>
      <x:c r="P38" s="136"/>
      <x:c r="Q38" s="136"/>
      <x:c r="R38" s="132"/>
      <x:c r="S38" s="132"/>
      <x:c r="T38" s="132"/>
      <x:c r="U38" s="132"/>
      <x:c r="V38" s="132"/>
      <x:c r="W38" s="132"/>
      <x:c r="X38" s="137"/>
    </x:row>
    <x:row r="39">
      <x:c r="A39" s="131"/>
      <x:c r="B39" s="132"/>
      <x:c r="C39" s="132"/>
      <x:c r="D39" s="132"/>
      <x:c r="E39" s="132"/>
      <x:c r="F39" s="133"/>
      <x:c r="G39" s="134"/>
      <x:c r="H39" s="134"/>
      <x:c r="I39" s="132"/>
      <x:c r="J39" s="132"/>
      <x:c r="K39" s="132"/>
      <x:c r="L39" s="132"/>
      <x:c r="M39" s="135"/>
      <x:c r="N39" s="132"/>
      <x:c r="O39" s="132"/>
      <x:c r="P39" s="136"/>
      <x:c r="Q39" s="136"/>
      <x:c r="R39" s="132"/>
      <x:c r="S39" s="132"/>
      <x:c r="T39" s="132"/>
      <x:c r="U39" s="132"/>
      <x:c r="V39" s="132"/>
      <x:c r="W39" s="132"/>
      <x:c r="X39" s="137"/>
    </x:row>
    <x:row r="40">
      <x:c r="A40" s="131"/>
      <x:c r="B40" s="132"/>
      <x:c r="C40" s="132"/>
      <x:c r="D40" s="132"/>
      <x:c r="E40" s="132"/>
      <x:c r="F40" s="133"/>
      <x:c r="G40" s="134"/>
      <x:c r="H40" s="134"/>
      <x:c r="I40" s="132"/>
      <x:c r="J40" s="132"/>
      <x:c r="K40" s="132"/>
      <x:c r="L40" s="132"/>
      <x:c r="M40" s="135"/>
      <x:c r="N40" s="132"/>
      <x:c r="O40" s="132"/>
      <x:c r="P40" s="136"/>
      <x:c r="Q40" s="136"/>
      <x:c r="R40" s="132"/>
      <x:c r="S40" s="132"/>
      <x:c r="T40" s="132"/>
      <x:c r="U40" s="132"/>
      <x:c r="V40" s="132"/>
      <x:c r="W40" s="132"/>
      <x:c r="X40" s="137"/>
    </x:row>
    <x:row r="41">
      <x:c r="A41" s="131"/>
      <x:c r="B41" s="132"/>
      <x:c r="C41" s="132"/>
      <x:c r="D41" s="132"/>
      <x:c r="E41" s="132"/>
      <x:c r="F41" s="133"/>
      <x:c r="G41" s="134"/>
      <x:c r="H41" s="134"/>
      <x:c r="I41" s="132"/>
      <x:c r="J41" s="132"/>
      <x:c r="K41" s="132"/>
      <x:c r="L41" s="132"/>
      <x:c r="M41" s="135"/>
      <x:c r="N41" s="132"/>
      <x:c r="O41" s="132"/>
      <x:c r="P41" s="136"/>
      <x:c r="Q41" s="136"/>
      <x:c r="R41" s="132"/>
      <x:c r="S41" s="132"/>
      <x:c r="T41" s="132"/>
      <x:c r="U41" s="132"/>
      <x:c r="V41" s="132"/>
      <x:c r="W41" s="132"/>
      <x:c r="X41" s="137"/>
    </x:row>
    <x:row r="42">
      <x:c r="A42" s="131"/>
      <x:c r="B42" s="132"/>
      <x:c r="C42" s="132"/>
      <x:c r="D42" s="132"/>
      <x:c r="E42" s="132"/>
      <x:c r="F42" s="133"/>
      <x:c r="G42" s="134"/>
      <x:c r="H42" s="134"/>
      <x:c r="I42" s="132"/>
      <x:c r="J42" s="132"/>
      <x:c r="K42" s="132"/>
      <x:c r="L42" s="132"/>
      <x:c r="M42" s="135"/>
      <x:c r="N42" s="132"/>
      <x:c r="O42" s="132"/>
      <x:c r="P42" s="136"/>
      <x:c r="Q42" s="136"/>
      <x:c r="R42" s="132"/>
      <x:c r="S42" s="132"/>
      <x:c r="T42" s="132"/>
      <x:c r="U42" s="132"/>
      <x:c r="V42" s="132"/>
      <x:c r="W42" s="132"/>
      <x:c r="X42" s="137"/>
    </x:row>
    <x:row r="43">
      <x:c r="A43" s="131"/>
      <x:c r="B43" s="132"/>
      <x:c r="C43" s="132"/>
      <x:c r="D43" s="132"/>
      <x:c r="E43" s="132"/>
      <x:c r="F43" s="133"/>
      <x:c r="G43" s="134"/>
      <x:c r="H43" s="134"/>
      <x:c r="I43" s="132"/>
      <x:c r="J43" s="132"/>
      <x:c r="K43" s="132"/>
      <x:c r="L43" s="132"/>
      <x:c r="M43" s="135"/>
      <x:c r="N43" s="132"/>
      <x:c r="O43" s="132"/>
      <x:c r="P43" s="136"/>
      <x:c r="Q43" s="136"/>
      <x:c r="R43" s="132"/>
      <x:c r="S43" s="132"/>
      <x:c r="T43" s="132"/>
      <x:c r="U43" s="132"/>
      <x:c r="V43" s="132"/>
      <x:c r="W43" s="132"/>
      <x:c r="X43" s="137"/>
    </x:row>
    <x:row r="44">
      <x:c r="A44" s="131"/>
      <x:c r="B44" s="132"/>
      <x:c r="C44" s="132"/>
      <x:c r="D44" s="132"/>
      <x:c r="E44" s="132"/>
      <x:c r="F44" s="133"/>
      <x:c r="G44" s="134"/>
      <x:c r="H44" s="134"/>
      <x:c r="I44" s="132"/>
      <x:c r="J44" s="132"/>
      <x:c r="K44" s="132"/>
      <x:c r="L44" s="132"/>
      <x:c r="M44" s="135"/>
      <x:c r="N44" s="132"/>
      <x:c r="O44" s="132"/>
      <x:c r="P44" s="136"/>
      <x:c r="Q44" s="136"/>
      <x:c r="R44" s="132"/>
      <x:c r="S44" s="132"/>
      <x:c r="T44" s="132"/>
      <x:c r="U44" s="132"/>
      <x:c r="V44" s="132"/>
      <x:c r="W44" s="132"/>
      <x:c r="X44" s="137"/>
    </x:row>
    <x:row r="45">
      <x:c r="A45" s="131"/>
      <x:c r="B45" s="132"/>
      <x:c r="C45" s="132"/>
      <x:c r="D45" s="132"/>
      <x:c r="E45" s="132"/>
      <x:c r="F45" s="133"/>
      <x:c r="G45" s="134"/>
      <x:c r="H45" s="134"/>
      <x:c r="I45" s="132"/>
      <x:c r="J45" s="132"/>
      <x:c r="K45" s="132"/>
      <x:c r="L45" s="132"/>
      <x:c r="M45" s="135"/>
      <x:c r="N45" s="132"/>
      <x:c r="O45" s="132"/>
      <x:c r="P45" s="136"/>
      <x:c r="Q45" s="136"/>
      <x:c r="R45" s="132"/>
      <x:c r="S45" s="132"/>
      <x:c r="T45" s="132"/>
      <x:c r="U45" s="132"/>
      <x:c r="V45" s="132"/>
      <x:c r="W45" s="132"/>
      <x:c r="X45" s="137"/>
    </x:row>
    <x:row r="46">
      <x:c r="A46" s="131"/>
      <x:c r="B46" s="132"/>
      <x:c r="C46" s="132"/>
      <x:c r="D46" s="132"/>
      <x:c r="E46" s="132"/>
      <x:c r="F46" s="133"/>
      <x:c r="G46" s="134"/>
      <x:c r="H46" s="134"/>
      <x:c r="I46" s="132"/>
      <x:c r="J46" s="132"/>
      <x:c r="K46" s="132"/>
      <x:c r="L46" s="132"/>
      <x:c r="M46" s="135"/>
      <x:c r="N46" s="132"/>
      <x:c r="O46" s="132"/>
      <x:c r="P46" s="136"/>
      <x:c r="Q46" s="136"/>
      <x:c r="R46" s="132"/>
      <x:c r="S46" s="132"/>
      <x:c r="T46" s="132"/>
      <x:c r="U46" s="132"/>
      <x:c r="V46" s="132"/>
      <x:c r="W46" s="132"/>
      <x:c r="X46" s="137"/>
    </x:row>
    <x:row r="47">
      <x:c r="A47" s="131"/>
      <x:c r="B47" s="132"/>
      <x:c r="C47" s="132"/>
      <x:c r="D47" s="132"/>
      <x:c r="E47" s="132"/>
      <x:c r="F47" s="133"/>
      <x:c r="G47" s="134"/>
      <x:c r="H47" s="134"/>
      <x:c r="I47" s="132"/>
      <x:c r="J47" s="132"/>
      <x:c r="K47" s="132"/>
      <x:c r="L47" s="132"/>
      <x:c r="M47" s="135"/>
      <x:c r="N47" s="132"/>
      <x:c r="O47" s="132"/>
      <x:c r="P47" s="136"/>
      <x:c r="Q47" s="136"/>
      <x:c r="R47" s="132"/>
      <x:c r="S47" s="132"/>
      <x:c r="T47" s="132"/>
      <x:c r="U47" s="132"/>
      <x:c r="V47" s="132"/>
      <x:c r="W47" s="132"/>
      <x:c r="X47" s="137"/>
    </x:row>
    <x:row r="48">
      <x:c r="A48" s="131"/>
      <x:c r="B48" s="132"/>
      <x:c r="C48" s="132"/>
      <x:c r="D48" s="132"/>
      <x:c r="E48" s="132"/>
      <x:c r="F48" s="133"/>
      <x:c r="G48" s="134"/>
      <x:c r="H48" s="134"/>
      <x:c r="I48" s="132"/>
      <x:c r="J48" s="132"/>
      <x:c r="K48" s="132"/>
      <x:c r="L48" s="132"/>
      <x:c r="M48" s="135"/>
      <x:c r="N48" s="132"/>
      <x:c r="O48" s="132"/>
      <x:c r="P48" s="136"/>
      <x:c r="Q48" s="136"/>
      <x:c r="R48" s="132"/>
      <x:c r="S48" s="132"/>
      <x:c r="T48" s="132"/>
      <x:c r="U48" s="132"/>
      <x:c r="V48" s="132"/>
      <x:c r="W48" s="132"/>
      <x:c r="X48" s="137"/>
    </x:row>
    <x:row r="49">
      <x:c r="A49" s="131"/>
      <x:c r="B49" s="132"/>
      <x:c r="C49" s="132"/>
      <x:c r="D49" s="132"/>
      <x:c r="E49" s="132"/>
      <x:c r="F49" s="133"/>
      <x:c r="G49" s="134"/>
      <x:c r="H49" s="134"/>
      <x:c r="I49" s="132"/>
      <x:c r="J49" s="132"/>
      <x:c r="K49" s="132"/>
      <x:c r="L49" s="132"/>
      <x:c r="M49" s="135"/>
      <x:c r="N49" s="132"/>
      <x:c r="O49" s="132"/>
      <x:c r="P49" s="136"/>
      <x:c r="Q49" s="136"/>
      <x:c r="R49" s="132"/>
      <x:c r="S49" s="132"/>
      <x:c r="T49" s="132"/>
      <x:c r="U49" s="132"/>
      <x:c r="V49" s="132"/>
      <x:c r="W49" s="132"/>
      <x:c r="X49" s="137"/>
    </x:row>
    <x:row r="50">
      <x:c r="A50" s="131"/>
      <x:c r="B50" s="132"/>
      <x:c r="C50" s="132"/>
      <x:c r="D50" s="132"/>
      <x:c r="E50" s="132"/>
      <x:c r="F50" s="133"/>
      <x:c r="G50" s="134"/>
      <x:c r="H50" s="134"/>
      <x:c r="I50" s="132"/>
      <x:c r="J50" s="132"/>
      <x:c r="K50" s="132"/>
      <x:c r="L50" s="132"/>
      <x:c r="M50" s="135"/>
      <x:c r="N50" s="132"/>
      <x:c r="O50" s="132"/>
      <x:c r="P50" s="136"/>
      <x:c r="Q50" s="136"/>
      <x:c r="R50" s="132"/>
      <x:c r="S50" s="132"/>
      <x:c r="T50" s="132"/>
      <x:c r="U50" s="132"/>
      <x:c r="V50" s="132"/>
      <x:c r="W50" s="132"/>
      <x:c r="X50" s="137"/>
    </x:row>
    <x:row r="51">
      <x:c r="A51" s="131"/>
      <x:c r="B51" s="132"/>
      <x:c r="C51" s="132"/>
      <x:c r="D51" s="132"/>
      <x:c r="E51" s="132"/>
      <x:c r="F51" s="133"/>
      <x:c r="G51" s="134"/>
      <x:c r="H51" s="134"/>
      <x:c r="I51" s="132"/>
      <x:c r="J51" s="132"/>
      <x:c r="K51" s="132"/>
      <x:c r="L51" s="132"/>
      <x:c r="M51" s="135"/>
      <x:c r="N51" s="132"/>
      <x:c r="O51" s="132"/>
      <x:c r="P51" s="136"/>
      <x:c r="Q51" s="136"/>
      <x:c r="R51" s="132"/>
      <x:c r="S51" s="132"/>
      <x:c r="T51" s="132"/>
      <x:c r="U51" s="132"/>
      <x:c r="V51" s="132"/>
      <x:c r="W51" s="132"/>
      <x:c r="X51" s="137"/>
    </x:row>
    <x:row r="52">
      <x:c r="A52" s="131"/>
      <x:c r="B52" s="132"/>
      <x:c r="C52" s="132"/>
      <x:c r="D52" s="132"/>
      <x:c r="E52" s="132"/>
      <x:c r="F52" s="133"/>
      <x:c r="G52" s="134"/>
      <x:c r="H52" s="134"/>
      <x:c r="I52" s="132"/>
      <x:c r="J52" s="132"/>
      <x:c r="K52" s="132"/>
      <x:c r="L52" s="132"/>
      <x:c r="M52" s="135"/>
      <x:c r="N52" s="132"/>
      <x:c r="O52" s="132"/>
      <x:c r="P52" s="136"/>
      <x:c r="Q52" s="136"/>
      <x:c r="R52" s="132"/>
      <x:c r="S52" s="132"/>
      <x:c r="T52" s="132"/>
      <x:c r="U52" s="132"/>
      <x:c r="V52" s="132"/>
      <x:c r="W52" s="132"/>
      <x:c r="X52" s="137"/>
    </x:row>
    <x:row r="53">
      <x:c r="A53" s="131"/>
      <x:c r="B53" s="132"/>
      <x:c r="C53" s="132"/>
      <x:c r="D53" s="132"/>
      <x:c r="E53" s="132"/>
      <x:c r="F53" s="133"/>
      <x:c r="G53" s="134"/>
      <x:c r="H53" s="134"/>
      <x:c r="I53" s="132"/>
      <x:c r="J53" s="132"/>
      <x:c r="K53" s="132"/>
      <x:c r="L53" s="132"/>
      <x:c r="M53" s="135"/>
      <x:c r="N53" s="132"/>
      <x:c r="O53" s="132"/>
      <x:c r="P53" s="136"/>
      <x:c r="Q53" s="136"/>
      <x:c r="R53" s="132"/>
      <x:c r="S53" s="132"/>
      <x:c r="T53" s="132"/>
      <x:c r="U53" s="132"/>
      <x:c r="V53" s="132"/>
      <x:c r="W53" s="132"/>
      <x:c r="X53" s="137"/>
    </x:row>
    <x:row r="54">
      <x:c r="A54" s="131"/>
      <x:c r="B54" s="132"/>
      <x:c r="C54" s="132"/>
      <x:c r="D54" s="132"/>
      <x:c r="E54" s="132"/>
      <x:c r="F54" s="133"/>
      <x:c r="G54" s="134"/>
      <x:c r="H54" s="134"/>
      <x:c r="I54" s="132"/>
      <x:c r="J54" s="132"/>
      <x:c r="K54" s="132"/>
      <x:c r="L54" s="132"/>
      <x:c r="M54" s="135"/>
      <x:c r="N54" s="132"/>
      <x:c r="O54" s="132"/>
      <x:c r="P54" s="136"/>
      <x:c r="Q54" s="136"/>
      <x:c r="R54" s="132"/>
      <x:c r="S54" s="132"/>
      <x:c r="T54" s="132"/>
      <x:c r="U54" s="132"/>
      <x:c r="V54" s="132"/>
      <x:c r="W54" s="132"/>
      <x:c r="X54" s="137"/>
    </x:row>
    <x:row r="55">
      <x:c r="A55" s="131"/>
      <x:c r="B55" s="132"/>
      <x:c r="C55" s="132"/>
      <x:c r="D55" s="132"/>
      <x:c r="E55" s="132"/>
      <x:c r="F55" s="133"/>
      <x:c r="G55" s="134"/>
      <x:c r="H55" s="134"/>
      <x:c r="I55" s="132"/>
      <x:c r="J55" s="132"/>
      <x:c r="K55" s="132"/>
      <x:c r="L55" s="132"/>
      <x:c r="M55" s="135"/>
      <x:c r="N55" s="132"/>
      <x:c r="O55" s="132"/>
      <x:c r="P55" s="136"/>
      <x:c r="Q55" s="136"/>
      <x:c r="R55" s="132"/>
      <x:c r="S55" s="132"/>
      <x:c r="T55" s="132"/>
      <x:c r="U55" s="132"/>
      <x:c r="V55" s="132"/>
      <x:c r="W55" s="132"/>
      <x:c r="X55" s="137"/>
    </x:row>
    <x:row r="56">
      <x:c r="A56" s="131"/>
      <x:c r="B56" s="132"/>
      <x:c r="C56" s="132"/>
      <x:c r="D56" s="132"/>
      <x:c r="E56" s="132"/>
      <x:c r="F56" s="133"/>
      <x:c r="G56" s="134"/>
      <x:c r="H56" s="134"/>
      <x:c r="I56" s="132"/>
      <x:c r="J56" s="132"/>
      <x:c r="K56" s="132"/>
      <x:c r="L56" s="132"/>
      <x:c r="M56" s="135"/>
      <x:c r="N56" s="132"/>
      <x:c r="O56" s="132"/>
      <x:c r="P56" s="136"/>
      <x:c r="Q56" s="136"/>
      <x:c r="R56" s="132"/>
      <x:c r="S56" s="132"/>
      <x:c r="T56" s="132"/>
      <x:c r="U56" s="132"/>
      <x:c r="V56" s="132"/>
      <x:c r="W56" s="132"/>
      <x:c r="X56" s="137"/>
    </x:row>
    <x:row r="57">
      <x:c r="A57" s="131"/>
      <x:c r="B57" s="132"/>
      <x:c r="C57" s="132"/>
      <x:c r="D57" s="132"/>
      <x:c r="E57" s="132"/>
      <x:c r="F57" s="133"/>
      <x:c r="G57" s="134"/>
      <x:c r="H57" s="134"/>
      <x:c r="I57" s="132"/>
      <x:c r="J57" s="132"/>
      <x:c r="K57" s="132"/>
      <x:c r="L57" s="132"/>
      <x:c r="M57" s="135"/>
      <x:c r="N57" s="132"/>
      <x:c r="O57" s="132"/>
      <x:c r="P57" s="136"/>
      <x:c r="Q57" s="136"/>
      <x:c r="R57" s="132"/>
      <x:c r="S57" s="132"/>
      <x:c r="T57" s="132"/>
      <x:c r="U57" s="132"/>
      <x:c r="V57" s="132"/>
      <x:c r="W57" s="132"/>
      <x:c r="X57" s="137"/>
    </x:row>
    <x:row r="58">
      <x:c r="A58" s="131"/>
      <x:c r="B58" s="132"/>
      <x:c r="C58" s="132"/>
      <x:c r="D58" s="132"/>
      <x:c r="E58" s="132"/>
      <x:c r="F58" s="133"/>
      <x:c r="G58" s="134"/>
      <x:c r="H58" s="134"/>
      <x:c r="I58" s="132"/>
      <x:c r="J58" s="132"/>
      <x:c r="K58" s="132"/>
      <x:c r="L58" s="132"/>
      <x:c r="M58" s="135"/>
      <x:c r="N58" s="132"/>
      <x:c r="O58" s="132"/>
      <x:c r="P58" s="136"/>
      <x:c r="Q58" s="136"/>
      <x:c r="R58" s="132"/>
      <x:c r="S58" s="132"/>
      <x:c r="T58" s="132"/>
      <x:c r="U58" s="132"/>
      <x:c r="V58" s="132"/>
      <x:c r="W58" s="132"/>
      <x:c r="X58" s="137"/>
    </x:row>
    <x:row r="59">
      <x:c r="A59" s="131"/>
      <x:c r="B59" s="132"/>
      <x:c r="C59" s="132"/>
      <x:c r="D59" s="132"/>
      <x:c r="E59" s="132"/>
      <x:c r="F59" s="133"/>
      <x:c r="G59" s="134"/>
      <x:c r="H59" s="134"/>
      <x:c r="I59" s="132"/>
      <x:c r="J59" s="132"/>
      <x:c r="K59" s="132"/>
      <x:c r="L59" s="132"/>
      <x:c r="M59" s="135"/>
      <x:c r="N59" s="132"/>
      <x:c r="O59" s="132"/>
      <x:c r="P59" s="136"/>
      <x:c r="Q59" s="136"/>
      <x:c r="R59" s="132"/>
      <x:c r="S59" s="132"/>
      <x:c r="T59" s="132"/>
      <x:c r="U59" s="132"/>
      <x:c r="V59" s="132"/>
      <x:c r="W59" s="132"/>
      <x:c r="X59" s="137"/>
    </x:row>
    <x:row r="60">
      <x:c r="A60" s="131"/>
      <x:c r="B60" s="132"/>
      <x:c r="C60" s="132"/>
      <x:c r="D60" s="132"/>
      <x:c r="E60" s="132"/>
      <x:c r="F60" s="133"/>
      <x:c r="G60" s="134"/>
      <x:c r="H60" s="134"/>
      <x:c r="I60" s="132"/>
      <x:c r="J60" s="132"/>
      <x:c r="K60" s="132"/>
      <x:c r="L60" s="132"/>
      <x:c r="M60" s="135"/>
      <x:c r="N60" s="132"/>
      <x:c r="O60" s="132"/>
      <x:c r="P60" s="136"/>
      <x:c r="Q60" s="136"/>
      <x:c r="R60" s="132"/>
      <x:c r="S60" s="132"/>
      <x:c r="T60" s="132"/>
      <x:c r="U60" s="132"/>
      <x:c r="V60" s="132"/>
      <x:c r="W60" s="132"/>
      <x:c r="X60" s="137"/>
    </x:row>
    <x:row r="61">
      <x:c r="A61" s="131"/>
      <x:c r="B61" s="132"/>
      <x:c r="C61" s="132"/>
      <x:c r="D61" s="132"/>
      <x:c r="E61" s="132"/>
      <x:c r="F61" s="133"/>
      <x:c r="G61" s="134"/>
      <x:c r="H61" s="134"/>
      <x:c r="I61" s="132"/>
      <x:c r="J61" s="132"/>
      <x:c r="K61" s="132"/>
      <x:c r="L61" s="132"/>
      <x:c r="M61" s="135"/>
      <x:c r="N61" s="132"/>
      <x:c r="O61" s="132"/>
      <x:c r="P61" s="136"/>
      <x:c r="Q61" s="136"/>
      <x:c r="R61" s="132"/>
      <x:c r="S61" s="132"/>
      <x:c r="T61" s="132"/>
      <x:c r="U61" s="132"/>
      <x:c r="V61" s="132"/>
      <x:c r="W61" s="132"/>
      <x:c r="X61" s="137"/>
    </x:row>
    <x:row r="62">
      <x:c r="A62" s="131"/>
      <x:c r="B62" s="132"/>
      <x:c r="C62" s="132"/>
      <x:c r="D62" s="132"/>
      <x:c r="E62" s="132"/>
      <x:c r="F62" s="133"/>
      <x:c r="G62" s="134"/>
      <x:c r="H62" s="134"/>
      <x:c r="I62" s="132"/>
      <x:c r="J62" s="132"/>
      <x:c r="K62" s="132"/>
      <x:c r="L62" s="132"/>
      <x:c r="M62" s="135"/>
      <x:c r="N62" s="132"/>
      <x:c r="O62" s="132"/>
      <x:c r="P62" s="136"/>
      <x:c r="Q62" s="136"/>
      <x:c r="R62" s="132"/>
      <x:c r="S62" s="132"/>
      <x:c r="T62" s="132"/>
      <x:c r="U62" s="132"/>
      <x:c r="V62" s="132"/>
      <x:c r="W62" s="132"/>
      <x:c r="X62" s="137"/>
    </x:row>
    <x:row r="63">
      <x:c r="A63" s="131"/>
      <x:c r="B63" s="132"/>
      <x:c r="C63" s="132"/>
      <x:c r="D63" s="132"/>
      <x:c r="E63" s="132"/>
      <x:c r="F63" s="133"/>
      <x:c r="G63" s="134"/>
      <x:c r="H63" s="134"/>
      <x:c r="I63" s="132"/>
      <x:c r="J63" s="132"/>
      <x:c r="K63" s="132"/>
      <x:c r="L63" s="132"/>
      <x:c r="M63" s="135"/>
      <x:c r="N63" s="132"/>
      <x:c r="O63" s="132"/>
      <x:c r="P63" s="136"/>
      <x:c r="Q63" s="136"/>
      <x:c r="R63" s="132"/>
      <x:c r="S63" s="132"/>
      <x:c r="T63" s="132"/>
      <x:c r="U63" s="132"/>
      <x:c r="V63" s="132"/>
      <x:c r="W63" s="132"/>
      <x:c r="X63" s="137"/>
    </x:row>
    <x:row r="64">
      <x:c r="A64" s="131"/>
      <x:c r="B64" s="132"/>
      <x:c r="C64" s="132"/>
      <x:c r="D64" s="132"/>
      <x:c r="E64" s="132"/>
      <x:c r="F64" s="133"/>
      <x:c r="G64" s="134"/>
      <x:c r="H64" s="134"/>
      <x:c r="I64" s="132"/>
      <x:c r="J64" s="132"/>
      <x:c r="K64" s="132"/>
      <x:c r="L64" s="132"/>
      <x:c r="M64" s="135"/>
      <x:c r="N64" s="132"/>
      <x:c r="O64" s="132"/>
      <x:c r="P64" s="136"/>
      <x:c r="Q64" s="136"/>
      <x:c r="R64" s="132"/>
      <x:c r="S64" s="132"/>
      <x:c r="T64" s="132"/>
      <x:c r="U64" s="132"/>
      <x:c r="V64" s="132"/>
      <x:c r="W64" s="132"/>
      <x:c r="X64" s="137"/>
    </x:row>
    <x:row r="65">
      <x:c r="A65" s="131"/>
      <x:c r="B65" s="132"/>
      <x:c r="C65" s="132"/>
      <x:c r="D65" s="132"/>
      <x:c r="E65" s="132"/>
      <x:c r="F65" s="133"/>
      <x:c r="G65" s="134"/>
      <x:c r="H65" s="134"/>
      <x:c r="I65" s="132"/>
      <x:c r="J65" s="132"/>
      <x:c r="K65" s="132"/>
      <x:c r="L65" s="132"/>
      <x:c r="M65" s="135"/>
      <x:c r="N65" s="132"/>
      <x:c r="O65" s="132"/>
      <x:c r="P65" s="136"/>
      <x:c r="Q65" s="136"/>
      <x:c r="R65" s="132"/>
      <x:c r="S65" s="132"/>
      <x:c r="T65" s="132"/>
      <x:c r="U65" s="132"/>
      <x:c r="V65" s="132"/>
      <x:c r="W65" s="132"/>
      <x:c r="X65" s="137"/>
    </x:row>
    <x:row r="66">
      <x:c r="A66" s="131"/>
      <x:c r="B66" s="132"/>
      <x:c r="C66" s="132"/>
      <x:c r="D66" s="132"/>
      <x:c r="E66" s="132"/>
      <x:c r="F66" s="133"/>
      <x:c r="G66" s="134"/>
      <x:c r="H66" s="134"/>
      <x:c r="I66" s="132"/>
      <x:c r="J66" s="132"/>
      <x:c r="K66" s="132"/>
      <x:c r="L66" s="132"/>
      <x:c r="M66" s="135"/>
      <x:c r="N66" s="132"/>
      <x:c r="O66" s="132"/>
      <x:c r="P66" s="136"/>
      <x:c r="Q66" s="136"/>
      <x:c r="R66" s="132"/>
      <x:c r="S66" s="132"/>
      <x:c r="T66" s="132"/>
      <x:c r="U66" s="132"/>
      <x:c r="V66" s="132"/>
      <x:c r="W66" s="132"/>
      <x:c r="X66" s="137"/>
    </x:row>
    <x:row r="67">
      <x:c r="A67" s="131"/>
      <x:c r="B67" s="132"/>
      <x:c r="C67" s="132"/>
      <x:c r="D67" s="132"/>
      <x:c r="E67" s="132"/>
      <x:c r="F67" s="133"/>
      <x:c r="G67" s="134"/>
      <x:c r="H67" s="134"/>
      <x:c r="I67" s="132"/>
      <x:c r="J67" s="132"/>
      <x:c r="K67" s="132"/>
      <x:c r="L67" s="132"/>
      <x:c r="M67" s="135"/>
      <x:c r="N67" s="132"/>
      <x:c r="O67" s="132"/>
      <x:c r="P67" s="136"/>
      <x:c r="Q67" s="136"/>
      <x:c r="R67" s="132"/>
      <x:c r="S67" s="132"/>
      <x:c r="T67" s="132"/>
      <x:c r="U67" s="132"/>
      <x:c r="V67" s="132"/>
      <x:c r="W67" s="132"/>
      <x:c r="X67" s="137"/>
    </x:row>
    <x:row r="68">
      <x:c r="A68" s="131"/>
      <x:c r="B68" s="132"/>
      <x:c r="C68" s="132"/>
      <x:c r="D68" s="132"/>
      <x:c r="E68" s="132"/>
      <x:c r="F68" s="133"/>
      <x:c r="G68" s="134"/>
      <x:c r="H68" s="134"/>
      <x:c r="I68" s="132"/>
      <x:c r="J68" s="132"/>
      <x:c r="K68" s="132"/>
      <x:c r="L68" s="132"/>
      <x:c r="M68" s="135"/>
      <x:c r="N68" s="132"/>
      <x:c r="O68" s="132"/>
      <x:c r="P68" s="136"/>
      <x:c r="Q68" s="136"/>
      <x:c r="R68" s="132"/>
      <x:c r="S68" s="132"/>
      <x:c r="T68" s="132"/>
      <x:c r="U68" s="132"/>
      <x:c r="V68" s="132"/>
      <x:c r="W68" s="132"/>
      <x:c r="X68" s="137"/>
    </x:row>
    <x:row r="69">
      <x:c r="A69" s="131"/>
      <x:c r="B69" s="132"/>
      <x:c r="C69" s="132"/>
      <x:c r="D69" s="132"/>
      <x:c r="E69" s="132"/>
      <x:c r="F69" s="133"/>
      <x:c r="G69" s="134"/>
      <x:c r="H69" s="134"/>
      <x:c r="I69" s="132"/>
      <x:c r="J69" s="132"/>
      <x:c r="K69" s="132"/>
      <x:c r="L69" s="132"/>
      <x:c r="M69" s="135"/>
      <x:c r="N69" s="132"/>
      <x:c r="O69" s="132"/>
      <x:c r="P69" s="136"/>
      <x:c r="Q69" s="136"/>
      <x:c r="R69" s="132"/>
      <x:c r="S69" s="132"/>
      <x:c r="T69" s="132"/>
      <x:c r="U69" s="132"/>
      <x:c r="V69" s="132"/>
      <x:c r="W69" s="132"/>
      <x:c r="X69" s="137"/>
    </x:row>
    <x:row r="70">
      <x:c r="A70" s="131"/>
      <x:c r="B70" s="132"/>
      <x:c r="C70" s="132"/>
      <x:c r="D70" s="132"/>
      <x:c r="E70" s="132"/>
      <x:c r="F70" s="133"/>
      <x:c r="G70" s="134"/>
      <x:c r="H70" s="134"/>
      <x:c r="I70" s="132"/>
      <x:c r="J70" s="132"/>
      <x:c r="K70" s="132"/>
      <x:c r="L70" s="132"/>
      <x:c r="M70" s="135"/>
      <x:c r="N70" s="132"/>
      <x:c r="O70" s="132"/>
      <x:c r="P70" s="136"/>
      <x:c r="Q70" s="136"/>
      <x:c r="R70" s="132"/>
      <x:c r="S70" s="132"/>
      <x:c r="T70" s="132"/>
      <x:c r="U70" s="132"/>
      <x:c r="V70" s="132"/>
      <x:c r="W70" s="132"/>
      <x:c r="X70" s="137"/>
    </x:row>
    <x:row r="71">
      <x:c r="A71" s="131"/>
      <x:c r="B71" s="132"/>
      <x:c r="C71" s="132"/>
      <x:c r="D71" s="132"/>
      <x:c r="E71" s="132"/>
      <x:c r="F71" s="133"/>
      <x:c r="G71" s="134"/>
      <x:c r="H71" s="134"/>
      <x:c r="I71" s="132"/>
      <x:c r="J71" s="132"/>
      <x:c r="K71" s="132"/>
      <x:c r="L71" s="132"/>
      <x:c r="M71" s="135"/>
      <x:c r="N71" s="132"/>
      <x:c r="O71" s="132"/>
      <x:c r="P71" s="136"/>
      <x:c r="Q71" s="136"/>
      <x:c r="R71" s="132"/>
      <x:c r="S71" s="132"/>
      <x:c r="T71" s="132"/>
      <x:c r="U71" s="132"/>
      <x:c r="V71" s="132"/>
      <x:c r="W71" s="132"/>
      <x:c r="X71" s="137"/>
    </x:row>
    <x:row r="72">
      <x:c r="A72" s="131"/>
      <x:c r="B72" s="132"/>
      <x:c r="C72" s="132"/>
      <x:c r="D72" s="132"/>
      <x:c r="E72" s="132"/>
      <x:c r="F72" s="133"/>
      <x:c r="G72" s="134"/>
      <x:c r="H72" s="134"/>
      <x:c r="I72" s="132"/>
      <x:c r="J72" s="132"/>
      <x:c r="K72" s="132"/>
      <x:c r="L72" s="132"/>
      <x:c r="M72" s="135"/>
      <x:c r="N72" s="132"/>
      <x:c r="O72" s="132"/>
      <x:c r="P72" s="136"/>
      <x:c r="Q72" s="136"/>
      <x:c r="R72" s="132"/>
      <x:c r="S72" s="132"/>
      <x:c r="T72" s="132"/>
      <x:c r="U72" s="132"/>
      <x:c r="V72" s="132"/>
      <x:c r="W72" s="132"/>
      <x:c r="X72" s="137"/>
    </x:row>
    <x:row r="73">
      <x:c r="A73" s="131"/>
      <x:c r="B73" s="132"/>
      <x:c r="C73" s="132"/>
      <x:c r="D73" s="132"/>
      <x:c r="E73" s="132"/>
      <x:c r="F73" s="133"/>
      <x:c r="G73" s="134"/>
      <x:c r="H73" s="134"/>
      <x:c r="I73" s="132"/>
      <x:c r="J73" s="132"/>
      <x:c r="K73" s="132"/>
      <x:c r="L73" s="132"/>
      <x:c r="M73" s="135"/>
      <x:c r="N73" s="132"/>
      <x:c r="O73" s="132"/>
      <x:c r="P73" s="136"/>
      <x:c r="Q73" s="136"/>
      <x:c r="R73" s="132"/>
      <x:c r="S73" s="132"/>
      <x:c r="T73" s="132"/>
      <x:c r="U73" s="132"/>
      <x:c r="V73" s="132"/>
      <x:c r="W73" s="132"/>
      <x:c r="X73" s="137"/>
    </x:row>
    <x:row r="74">
      <x:c r="A74" s="131"/>
      <x:c r="B74" s="132"/>
      <x:c r="C74" s="132"/>
      <x:c r="D74" s="132"/>
      <x:c r="E74" s="132"/>
      <x:c r="F74" s="133"/>
      <x:c r="G74" s="134"/>
      <x:c r="H74" s="134"/>
      <x:c r="I74" s="132"/>
      <x:c r="J74" s="132"/>
      <x:c r="K74" s="132"/>
      <x:c r="L74" s="132"/>
      <x:c r="M74" s="135"/>
      <x:c r="N74" s="132"/>
      <x:c r="O74" s="132"/>
      <x:c r="P74" s="136"/>
      <x:c r="Q74" s="136"/>
      <x:c r="R74" s="132"/>
      <x:c r="S74" s="132"/>
      <x:c r="T74" s="132"/>
      <x:c r="U74" s="132"/>
      <x:c r="V74" s="132"/>
      <x:c r="W74" s="132"/>
      <x:c r="X74" s="137"/>
    </x:row>
    <x:row r="75">
      <x:c r="A75" s="131"/>
      <x:c r="B75" s="132"/>
      <x:c r="C75" s="132"/>
      <x:c r="D75" s="132"/>
      <x:c r="E75" s="132"/>
      <x:c r="F75" s="133"/>
      <x:c r="G75" s="134"/>
      <x:c r="H75" s="134"/>
      <x:c r="I75" s="132"/>
      <x:c r="J75" s="132"/>
      <x:c r="K75" s="132"/>
      <x:c r="L75" s="132"/>
      <x:c r="M75" s="135"/>
      <x:c r="N75" s="132"/>
      <x:c r="O75" s="132"/>
      <x:c r="P75" s="136"/>
      <x:c r="Q75" s="136"/>
      <x:c r="R75" s="132"/>
      <x:c r="S75" s="132"/>
      <x:c r="T75" s="132"/>
      <x:c r="U75" s="132"/>
      <x:c r="V75" s="132"/>
      <x:c r="W75" s="132"/>
      <x:c r="X75" s="137"/>
    </x:row>
    <x:row r="76">
      <x:c r="A76" s="131"/>
      <x:c r="B76" s="132"/>
      <x:c r="C76" s="132"/>
      <x:c r="D76" s="132"/>
      <x:c r="E76" s="132"/>
      <x:c r="F76" s="133"/>
      <x:c r="G76" s="134"/>
      <x:c r="H76" s="134"/>
      <x:c r="I76" s="132"/>
      <x:c r="J76" s="132"/>
      <x:c r="K76" s="132"/>
      <x:c r="L76" s="132"/>
      <x:c r="M76" s="135"/>
      <x:c r="N76" s="132"/>
      <x:c r="O76" s="132"/>
      <x:c r="P76" s="136"/>
      <x:c r="Q76" s="136"/>
      <x:c r="R76" s="132"/>
      <x:c r="S76" s="132"/>
      <x:c r="T76" s="132"/>
      <x:c r="U76" s="132"/>
      <x:c r="V76" s="132"/>
      <x:c r="W76" s="132"/>
      <x:c r="X76" s="137"/>
    </x:row>
    <x:row r="77">
      <x:c r="A77" s="131"/>
      <x:c r="B77" s="132"/>
      <x:c r="C77" s="132"/>
      <x:c r="D77" s="132"/>
      <x:c r="E77" s="132"/>
      <x:c r="F77" s="133"/>
      <x:c r="G77" s="134"/>
      <x:c r="H77" s="134"/>
      <x:c r="I77" s="132"/>
      <x:c r="J77" s="132"/>
      <x:c r="K77" s="132"/>
      <x:c r="L77" s="132"/>
      <x:c r="M77" s="135"/>
      <x:c r="N77" s="132"/>
      <x:c r="O77" s="132"/>
      <x:c r="P77" s="136"/>
      <x:c r="Q77" s="136"/>
      <x:c r="R77" s="132"/>
      <x:c r="S77" s="132"/>
      <x:c r="T77" s="132"/>
      <x:c r="U77" s="132"/>
      <x:c r="V77" s="132"/>
      <x:c r="W77" s="132"/>
      <x:c r="X77" s="137"/>
    </x:row>
    <x:row r="78">
      <x:c r="A78" s="131"/>
      <x:c r="B78" s="132"/>
      <x:c r="C78" s="132"/>
      <x:c r="D78" s="132"/>
      <x:c r="E78" s="132"/>
      <x:c r="F78" s="133"/>
      <x:c r="G78" s="134"/>
      <x:c r="H78" s="134"/>
      <x:c r="I78" s="132"/>
      <x:c r="J78" s="132"/>
      <x:c r="K78" s="132"/>
      <x:c r="L78" s="132"/>
      <x:c r="M78" s="135"/>
      <x:c r="N78" s="132"/>
      <x:c r="O78" s="132"/>
      <x:c r="P78" s="136"/>
      <x:c r="Q78" s="136"/>
      <x:c r="R78" s="132"/>
      <x:c r="S78" s="132"/>
      <x:c r="T78" s="132"/>
      <x:c r="U78" s="132"/>
      <x:c r="V78" s="132"/>
      <x:c r="W78" s="132"/>
      <x:c r="X78" s="137"/>
    </x:row>
    <x:row r="79">
      <x:c r="A79" s="131"/>
      <x:c r="B79" s="132"/>
      <x:c r="C79" s="132"/>
      <x:c r="D79" s="132"/>
      <x:c r="E79" s="132"/>
      <x:c r="F79" s="133"/>
      <x:c r="G79" s="134"/>
      <x:c r="H79" s="134"/>
      <x:c r="I79" s="132"/>
      <x:c r="J79" s="132"/>
      <x:c r="K79" s="132"/>
      <x:c r="L79" s="132"/>
      <x:c r="M79" s="135"/>
      <x:c r="N79" s="132"/>
      <x:c r="O79" s="132"/>
      <x:c r="P79" s="136"/>
      <x:c r="Q79" s="136"/>
      <x:c r="R79" s="132"/>
      <x:c r="S79" s="132"/>
      <x:c r="T79" s="132"/>
      <x:c r="U79" s="132"/>
      <x:c r="V79" s="132"/>
      <x:c r="W79" s="132"/>
      <x:c r="X79" s="137"/>
    </x:row>
    <x:row r="80">
      <x:c r="A80" s="131"/>
      <x:c r="B80" s="132"/>
      <x:c r="C80" s="132"/>
      <x:c r="D80" s="132"/>
      <x:c r="E80" s="132"/>
      <x:c r="F80" s="133"/>
      <x:c r="G80" s="134"/>
      <x:c r="H80" s="134"/>
      <x:c r="I80" s="132"/>
      <x:c r="J80" s="132"/>
      <x:c r="K80" s="132"/>
      <x:c r="L80" s="132"/>
      <x:c r="M80" s="135"/>
      <x:c r="N80" s="132"/>
      <x:c r="O80" s="132"/>
      <x:c r="P80" s="136"/>
      <x:c r="Q80" s="136"/>
      <x:c r="R80" s="132"/>
      <x:c r="S80" s="132"/>
      <x:c r="T80" s="132"/>
      <x:c r="U80" s="132"/>
      <x:c r="V80" s="132"/>
      <x:c r="W80" s="132"/>
      <x:c r="X80" s="137"/>
    </x:row>
    <x:row r="81">
      <x:c r="A81" s="131"/>
      <x:c r="B81" s="132"/>
      <x:c r="C81" s="132"/>
      <x:c r="D81" s="132"/>
      <x:c r="E81" s="132"/>
      <x:c r="F81" s="133"/>
      <x:c r="G81" s="134"/>
      <x:c r="H81" s="134"/>
      <x:c r="I81" s="132"/>
      <x:c r="J81" s="132"/>
      <x:c r="K81" s="132"/>
      <x:c r="L81" s="132"/>
      <x:c r="M81" s="135"/>
      <x:c r="N81" s="132"/>
      <x:c r="O81" s="132"/>
      <x:c r="P81" s="136"/>
      <x:c r="Q81" s="136"/>
      <x:c r="R81" s="132"/>
      <x:c r="S81" s="132"/>
      <x:c r="T81" s="132"/>
      <x:c r="U81" s="132"/>
      <x:c r="V81" s="132"/>
      <x:c r="W81" s="132"/>
      <x:c r="X81" s="137"/>
    </x:row>
    <x:row r="82">
      <x:c r="A82" s="131"/>
      <x:c r="B82" s="132"/>
      <x:c r="C82" s="132"/>
      <x:c r="D82" s="132"/>
      <x:c r="E82" s="132"/>
      <x:c r="F82" s="133"/>
      <x:c r="G82" s="134"/>
      <x:c r="H82" s="134"/>
      <x:c r="I82" s="132"/>
      <x:c r="J82" s="132"/>
      <x:c r="K82" s="132"/>
      <x:c r="L82" s="132"/>
      <x:c r="M82" s="135"/>
      <x:c r="N82" s="132"/>
      <x:c r="O82" s="132"/>
      <x:c r="P82" s="136"/>
      <x:c r="Q82" s="136"/>
      <x:c r="R82" s="132"/>
      <x:c r="S82" s="132"/>
      <x:c r="T82" s="132"/>
      <x:c r="U82" s="132"/>
      <x:c r="V82" s="132"/>
      <x:c r="W82" s="132"/>
      <x:c r="X82" s="137"/>
    </x:row>
    <x:row r="83">
      <x:c r="A83" s="131"/>
      <x:c r="B83" s="132"/>
      <x:c r="C83" s="132"/>
      <x:c r="D83" s="132"/>
      <x:c r="E83" s="132"/>
      <x:c r="F83" s="133"/>
      <x:c r="G83" s="134"/>
      <x:c r="H83" s="134"/>
      <x:c r="I83" s="132"/>
      <x:c r="J83" s="132"/>
      <x:c r="K83" s="132"/>
      <x:c r="L83" s="132"/>
      <x:c r="M83" s="135"/>
      <x:c r="N83" s="132"/>
      <x:c r="O83" s="132"/>
      <x:c r="P83" s="136"/>
      <x:c r="Q83" s="136"/>
      <x:c r="R83" s="132"/>
      <x:c r="S83" s="132"/>
      <x:c r="T83" s="132"/>
      <x:c r="U83" s="132"/>
      <x:c r="V83" s="132"/>
      <x:c r="W83" s="132"/>
      <x:c r="X83" s="137"/>
    </x:row>
    <x:row r="84">
      <x:c r="A84" s="131"/>
      <x:c r="B84" s="132"/>
      <x:c r="C84" s="132"/>
      <x:c r="D84" s="132"/>
      <x:c r="E84" s="132"/>
      <x:c r="F84" s="133"/>
      <x:c r="G84" s="134"/>
      <x:c r="H84" s="134"/>
      <x:c r="I84" s="132"/>
      <x:c r="J84" s="132"/>
      <x:c r="K84" s="132"/>
      <x:c r="L84" s="132"/>
      <x:c r="M84" s="135"/>
      <x:c r="N84" s="132"/>
      <x:c r="O84" s="132"/>
      <x:c r="P84" s="136"/>
      <x:c r="Q84" s="136"/>
      <x:c r="R84" s="132"/>
      <x:c r="S84" s="132"/>
      <x:c r="T84" s="132"/>
      <x:c r="U84" s="132"/>
      <x:c r="V84" s="132"/>
      <x:c r="W84" s="132"/>
      <x:c r="X84" s="137"/>
    </x:row>
    <x:row r="85">
      <x:c r="A85" s="131"/>
      <x:c r="B85" s="132"/>
      <x:c r="C85" s="132"/>
      <x:c r="D85" s="132"/>
      <x:c r="E85" s="132"/>
      <x:c r="F85" s="133"/>
      <x:c r="G85" s="134"/>
      <x:c r="H85" s="134"/>
      <x:c r="I85" s="132"/>
      <x:c r="J85" s="132"/>
      <x:c r="K85" s="132"/>
      <x:c r="L85" s="132"/>
      <x:c r="M85" s="135"/>
      <x:c r="N85" s="132"/>
      <x:c r="O85" s="132"/>
      <x:c r="P85" s="136"/>
      <x:c r="Q85" s="136"/>
      <x:c r="R85" s="132"/>
      <x:c r="S85" s="132"/>
      <x:c r="T85" s="132"/>
      <x:c r="U85" s="132"/>
      <x:c r="V85" s="132"/>
      <x:c r="W85" s="132"/>
      <x:c r="X85" s="137"/>
    </x:row>
    <x:row r="86">
      <x:c r="A86" s="131"/>
      <x:c r="B86" s="132"/>
      <x:c r="C86" s="132"/>
      <x:c r="D86" s="132"/>
      <x:c r="E86" s="132"/>
      <x:c r="F86" s="133"/>
      <x:c r="G86" s="134"/>
      <x:c r="H86" s="134"/>
      <x:c r="I86" s="132"/>
      <x:c r="J86" s="132"/>
      <x:c r="K86" s="132"/>
      <x:c r="L86" s="132"/>
      <x:c r="M86" s="135"/>
      <x:c r="N86" s="132"/>
      <x:c r="O86" s="132"/>
      <x:c r="P86" s="136"/>
      <x:c r="Q86" s="136"/>
      <x:c r="R86" s="132"/>
      <x:c r="S86" s="132"/>
      <x:c r="T86" s="132"/>
      <x:c r="U86" s="132"/>
      <x:c r="V86" s="132"/>
      <x:c r="W86" s="132"/>
      <x:c r="X86" s="137"/>
    </x:row>
    <x:row r="87">
      <x:c r="A87" s="131"/>
      <x:c r="B87" s="132"/>
      <x:c r="C87" s="132"/>
      <x:c r="D87" s="132"/>
      <x:c r="E87" s="132"/>
      <x:c r="F87" s="133"/>
      <x:c r="G87" s="134"/>
      <x:c r="H87" s="134"/>
      <x:c r="I87" s="132"/>
      <x:c r="J87" s="132"/>
      <x:c r="K87" s="132"/>
      <x:c r="L87" s="132"/>
      <x:c r="M87" s="135"/>
      <x:c r="N87" s="132"/>
      <x:c r="O87" s="132"/>
      <x:c r="P87" s="136"/>
      <x:c r="Q87" s="136"/>
      <x:c r="R87" s="132"/>
      <x:c r="S87" s="132"/>
      <x:c r="T87" s="132"/>
      <x:c r="U87" s="132"/>
      <x:c r="V87" s="132"/>
      <x:c r="W87" s="132"/>
      <x:c r="X87" s="137"/>
    </x:row>
    <x:row r="88">
      <x:c r="A88" s="131"/>
      <x:c r="B88" s="132"/>
      <x:c r="C88" s="132"/>
      <x:c r="D88" s="132"/>
      <x:c r="E88" s="132"/>
      <x:c r="F88" s="133"/>
      <x:c r="G88" s="134"/>
      <x:c r="H88" s="134"/>
      <x:c r="I88" s="132"/>
      <x:c r="J88" s="132"/>
      <x:c r="K88" s="132"/>
      <x:c r="L88" s="132"/>
      <x:c r="M88" s="135"/>
      <x:c r="N88" s="132"/>
      <x:c r="O88" s="132"/>
      <x:c r="P88" s="136"/>
      <x:c r="Q88" s="136"/>
      <x:c r="R88" s="132"/>
      <x:c r="S88" s="132"/>
      <x:c r="T88" s="132"/>
      <x:c r="U88" s="132"/>
      <x:c r="V88" s="132"/>
      <x:c r="W88" s="132"/>
      <x:c r="X88" s="137"/>
    </x:row>
    <x:row r="89">
      <x:c r="A89" s="131"/>
      <x:c r="B89" s="132"/>
      <x:c r="C89" s="132"/>
      <x:c r="D89" s="132"/>
      <x:c r="E89" s="132"/>
      <x:c r="F89" s="133"/>
      <x:c r="G89" s="134"/>
      <x:c r="H89" s="134"/>
      <x:c r="I89" s="132"/>
      <x:c r="J89" s="132"/>
      <x:c r="K89" s="132"/>
      <x:c r="L89" s="132"/>
      <x:c r="M89" s="135"/>
      <x:c r="N89" s="132"/>
      <x:c r="O89" s="132"/>
      <x:c r="P89" s="136"/>
      <x:c r="Q89" s="136"/>
      <x:c r="R89" s="132"/>
      <x:c r="S89" s="132"/>
      <x:c r="T89" s="132"/>
      <x:c r="U89" s="132"/>
      <x:c r="V89" s="132"/>
      <x:c r="W89" s="132"/>
      <x:c r="X89" s="137"/>
    </x:row>
    <x:row r="90">
      <x:c r="A90" s="131"/>
      <x:c r="B90" s="132"/>
      <x:c r="C90" s="132"/>
      <x:c r="D90" s="132"/>
      <x:c r="E90" s="132"/>
      <x:c r="F90" s="133"/>
      <x:c r="G90" s="134"/>
      <x:c r="H90" s="134"/>
      <x:c r="I90" s="132"/>
      <x:c r="J90" s="132"/>
      <x:c r="K90" s="132"/>
      <x:c r="L90" s="132"/>
      <x:c r="M90" s="135"/>
      <x:c r="N90" s="132"/>
      <x:c r="O90" s="132"/>
      <x:c r="P90" s="136"/>
      <x:c r="Q90" s="136"/>
      <x:c r="R90" s="132"/>
      <x:c r="S90" s="132"/>
      <x:c r="T90" s="132"/>
      <x:c r="U90" s="132"/>
      <x:c r="V90" s="132"/>
      <x:c r="W90" s="132"/>
      <x:c r="X90" s="137"/>
    </x:row>
    <x:row r="91">
      <x:c r="A91" s="131"/>
      <x:c r="B91" s="132"/>
      <x:c r="C91" s="132"/>
      <x:c r="D91" s="132"/>
      <x:c r="E91" s="132"/>
      <x:c r="F91" s="133"/>
      <x:c r="G91" s="134"/>
      <x:c r="H91" s="134"/>
      <x:c r="I91" s="132"/>
      <x:c r="J91" s="132"/>
      <x:c r="K91" s="132"/>
      <x:c r="L91" s="132"/>
      <x:c r="M91" s="135"/>
      <x:c r="N91" s="132"/>
      <x:c r="O91" s="132"/>
      <x:c r="P91" s="136"/>
      <x:c r="Q91" s="136"/>
      <x:c r="R91" s="132"/>
      <x:c r="S91" s="132"/>
      <x:c r="T91" s="132"/>
      <x:c r="U91" s="132"/>
      <x:c r="V91" s="132"/>
      <x:c r="W91" s="132"/>
      <x:c r="X91" s="137"/>
    </x:row>
    <x:row r="92">
      <x:c r="A92" s="131"/>
      <x:c r="B92" s="132"/>
      <x:c r="C92" s="132"/>
      <x:c r="D92" s="132"/>
      <x:c r="E92" s="132"/>
      <x:c r="F92" s="133"/>
      <x:c r="G92" s="134"/>
      <x:c r="H92" s="134"/>
      <x:c r="I92" s="132"/>
      <x:c r="J92" s="132"/>
      <x:c r="K92" s="132"/>
      <x:c r="L92" s="132"/>
      <x:c r="M92" s="135"/>
      <x:c r="N92" s="132"/>
      <x:c r="O92" s="132"/>
      <x:c r="P92" s="136"/>
      <x:c r="Q92" s="136"/>
      <x:c r="R92" s="132"/>
      <x:c r="S92" s="132"/>
      <x:c r="T92" s="132"/>
      <x:c r="U92" s="132"/>
      <x:c r="V92" s="132"/>
      <x:c r="W92" s="132"/>
      <x:c r="X92" s="137"/>
    </x:row>
    <x:row r="93">
      <x:c r="A93" s="131"/>
      <x:c r="B93" s="132"/>
      <x:c r="C93" s="132"/>
      <x:c r="D93" s="132"/>
      <x:c r="E93" s="132"/>
      <x:c r="F93" s="133"/>
      <x:c r="G93" s="134"/>
      <x:c r="H93" s="134"/>
      <x:c r="I93" s="132"/>
      <x:c r="J93" s="132"/>
      <x:c r="K93" s="132"/>
      <x:c r="L93" s="132"/>
      <x:c r="M93" s="135"/>
      <x:c r="N93" s="132"/>
      <x:c r="O93" s="132"/>
      <x:c r="P93" s="136"/>
      <x:c r="Q93" s="136"/>
      <x:c r="R93" s="132"/>
      <x:c r="S93" s="132"/>
      <x:c r="T93" s="132"/>
      <x:c r="U93" s="132"/>
      <x:c r="V93" s="132"/>
      <x:c r="W93" s="132"/>
      <x:c r="X93" s="137"/>
    </x:row>
    <x:row r="94">
      <x:c r="A94" s="131"/>
      <x:c r="B94" s="132"/>
      <x:c r="C94" s="132"/>
      <x:c r="D94" s="132"/>
      <x:c r="E94" s="132"/>
      <x:c r="F94" s="133"/>
      <x:c r="G94" s="134"/>
      <x:c r="H94" s="134"/>
      <x:c r="I94" s="132"/>
      <x:c r="J94" s="132"/>
      <x:c r="K94" s="132"/>
      <x:c r="L94" s="132"/>
      <x:c r="M94" s="135"/>
      <x:c r="N94" s="132"/>
      <x:c r="O94" s="132"/>
      <x:c r="P94" s="136"/>
      <x:c r="Q94" s="136"/>
      <x:c r="R94" s="132"/>
      <x:c r="S94" s="132"/>
      <x:c r="T94" s="132"/>
      <x:c r="U94" s="132"/>
      <x:c r="V94" s="132"/>
      <x:c r="W94" s="132"/>
      <x:c r="X94" s="137"/>
    </x:row>
    <x:row r="95">
      <x:c r="A95" s="131"/>
      <x:c r="B95" s="132"/>
      <x:c r="C95" s="132"/>
      <x:c r="D95" s="132"/>
      <x:c r="E95" s="132"/>
      <x:c r="F95" s="133"/>
      <x:c r="G95" s="134"/>
      <x:c r="H95" s="134"/>
      <x:c r="I95" s="132"/>
      <x:c r="J95" s="132"/>
      <x:c r="K95" s="132"/>
      <x:c r="L95" s="132"/>
      <x:c r="M95" s="135"/>
      <x:c r="N95" s="132"/>
      <x:c r="O95" s="132"/>
      <x:c r="P95" s="136"/>
      <x:c r="Q95" s="136"/>
      <x:c r="R95" s="132"/>
      <x:c r="S95" s="132"/>
      <x:c r="T95" s="132"/>
      <x:c r="U95" s="132"/>
      <x:c r="V95" s="132"/>
      <x:c r="W95" s="132"/>
      <x:c r="X95" s="137"/>
    </x:row>
    <x:row r="96">
      <x:c r="A96" s="131"/>
      <x:c r="B96" s="132"/>
      <x:c r="C96" s="132"/>
      <x:c r="D96" s="132"/>
      <x:c r="E96" s="132"/>
      <x:c r="F96" s="133"/>
      <x:c r="G96" s="134"/>
      <x:c r="H96" s="134"/>
      <x:c r="I96" s="132"/>
      <x:c r="J96" s="132"/>
      <x:c r="K96" s="132"/>
      <x:c r="L96" s="132"/>
      <x:c r="M96" s="135"/>
      <x:c r="N96" s="132"/>
      <x:c r="O96" s="132"/>
      <x:c r="P96" s="136"/>
      <x:c r="Q96" s="136"/>
      <x:c r="R96" s="132"/>
      <x:c r="S96" s="132"/>
      <x:c r="T96" s="132"/>
      <x:c r="U96" s="132"/>
      <x:c r="V96" s="132"/>
      <x:c r="W96" s="132"/>
      <x:c r="X96" s="137"/>
    </x:row>
    <x:row r="97">
      <x:c r="A97" s="131"/>
      <x:c r="B97" s="132"/>
      <x:c r="C97" s="132"/>
      <x:c r="D97" s="132"/>
      <x:c r="E97" s="132"/>
      <x:c r="F97" s="133"/>
      <x:c r="G97" s="134"/>
      <x:c r="H97" s="134"/>
      <x:c r="I97" s="132"/>
      <x:c r="J97" s="132"/>
      <x:c r="K97" s="132"/>
      <x:c r="L97" s="132"/>
      <x:c r="M97" s="135"/>
      <x:c r="N97" s="132"/>
      <x:c r="O97" s="132"/>
      <x:c r="P97" s="136"/>
      <x:c r="Q97" s="136"/>
      <x:c r="R97" s="132"/>
      <x:c r="S97" s="132"/>
      <x:c r="T97" s="132"/>
      <x:c r="U97" s="132"/>
      <x:c r="V97" s="132"/>
      <x:c r="W97" s="132"/>
      <x:c r="X97" s="137"/>
    </x:row>
    <x:row r="98">
      <x:c r="A98" s="131"/>
      <x:c r="B98" s="132"/>
      <x:c r="C98" s="132"/>
      <x:c r="D98" s="132"/>
      <x:c r="E98" s="132"/>
      <x:c r="F98" s="133"/>
      <x:c r="G98" s="134"/>
      <x:c r="H98" s="134"/>
      <x:c r="I98" s="132"/>
      <x:c r="J98" s="132"/>
      <x:c r="K98" s="132"/>
      <x:c r="L98" s="132"/>
      <x:c r="M98" s="135"/>
      <x:c r="N98" s="132"/>
      <x:c r="O98" s="132"/>
      <x:c r="P98" s="136"/>
      <x:c r="Q98" s="136"/>
      <x:c r="R98" s="132"/>
      <x:c r="S98" s="132"/>
      <x:c r="T98" s="132"/>
      <x:c r="U98" s="132"/>
      <x:c r="V98" s="132"/>
      <x:c r="W98" s="132"/>
      <x:c r="X98" s="137"/>
    </x:row>
    <x:row r="99">
      <x:c r="A99" s="131"/>
      <x:c r="B99" s="132"/>
      <x:c r="C99" s="132"/>
      <x:c r="D99" s="132"/>
      <x:c r="E99" s="132"/>
      <x:c r="F99" s="133"/>
      <x:c r="G99" s="134"/>
      <x:c r="H99" s="134"/>
      <x:c r="I99" s="132"/>
      <x:c r="J99" s="132"/>
      <x:c r="K99" s="132"/>
      <x:c r="L99" s="132"/>
      <x:c r="M99" s="135"/>
      <x:c r="N99" s="132"/>
      <x:c r="O99" s="132"/>
      <x:c r="P99" s="136"/>
      <x:c r="Q99" s="136"/>
      <x:c r="R99" s="132"/>
      <x:c r="S99" s="132"/>
      <x:c r="T99" s="132"/>
      <x:c r="U99" s="132"/>
      <x:c r="V99" s="132"/>
      <x:c r="W99" s="132"/>
      <x:c r="X99" s="137"/>
    </x:row>
    <x:row r="100">
      <x:c r="A100" s="131"/>
      <x:c r="B100" s="132"/>
      <x:c r="C100" s="132"/>
      <x:c r="D100" s="132"/>
      <x:c r="E100" s="132"/>
      <x:c r="F100" s="133"/>
      <x:c r="G100" s="134"/>
      <x:c r="H100" s="134"/>
      <x:c r="I100" s="132"/>
      <x:c r="J100" s="132"/>
      <x:c r="K100" s="132"/>
      <x:c r="L100" s="132"/>
      <x:c r="M100" s="135"/>
      <x:c r="N100" s="132"/>
      <x:c r="O100" s="132"/>
      <x:c r="P100" s="136"/>
      <x:c r="Q100" s="136"/>
      <x:c r="R100" s="132"/>
      <x:c r="S100" s="132"/>
      <x:c r="T100" s="132"/>
      <x:c r="U100" s="132"/>
      <x:c r="V100" s="132"/>
      <x:c r="W100" s="132"/>
      <x:c r="X100" s="137"/>
    </x:row>
    <x:row r="101">
      <x:c r="A101" s="131"/>
      <x:c r="B101" s="132"/>
      <x:c r="C101" s="132"/>
      <x:c r="D101" s="132"/>
      <x:c r="E101" s="132"/>
      <x:c r="F101" s="133"/>
      <x:c r="G101" s="134"/>
      <x:c r="H101" s="134"/>
      <x:c r="I101" s="132"/>
      <x:c r="J101" s="132"/>
      <x:c r="K101" s="132"/>
      <x:c r="L101" s="132"/>
      <x:c r="M101" s="135"/>
      <x:c r="N101" s="132"/>
      <x:c r="O101" s="132"/>
      <x:c r="P101" s="136"/>
      <x:c r="Q101" s="136"/>
      <x:c r="R101" s="132"/>
      <x:c r="S101" s="132"/>
      <x:c r="T101" s="132"/>
      <x:c r="U101" s="132"/>
      <x:c r="V101" s="132"/>
      <x:c r="W101" s="132"/>
      <x:c r="X101" s="137"/>
    </x:row>
    <x:row r="102">
      <x:c r="A102" s="131"/>
      <x:c r="B102" s="132"/>
      <x:c r="C102" s="132"/>
      <x:c r="D102" s="132"/>
      <x:c r="E102" s="132"/>
      <x:c r="F102" s="133"/>
      <x:c r="G102" s="134"/>
      <x:c r="H102" s="134"/>
      <x:c r="I102" s="132"/>
      <x:c r="J102" s="132"/>
      <x:c r="K102" s="132"/>
      <x:c r="L102" s="132"/>
      <x:c r="M102" s="135"/>
      <x:c r="N102" s="132"/>
      <x:c r="O102" s="132"/>
      <x:c r="P102" s="136"/>
      <x:c r="Q102" s="136"/>
      <x:c r="R102" s="132"/>
      <x:c r="S102" s="132"/>
      <x:c r="T102" s="132"/>
      <x:c r="U102" s="132"/>
      <x:c r="V102" s="132"/>
      <x:c r="W102" s="132"/>
      <x:c r="X102" s="137"/>
    </x:row>
    <x:row r="103">
      <x:c r="A103" s="131"/>
      <x:c r="B103" s="132"/>
      <x:c r="C103" s="132"/>
      <x:c r="D103" s="132"/>
      <x:c r="E103" s="132"/>
      <x:c r="F103" s="133"/>
      <x:c r="G103" s="134"/>
      <x:c r="H103" s="134"/>
      <x:c r="I103" s="132"/>
      <x:c r="J103" s="132"/>
      <x:c r="K103" s="132"/>
      <x:c r="L103" s="132"/>
      <x:c r="M103" s="135"/>
      <x:c r="N103" s="132"/>
      <x:c r="O103" s="132"/>
      <x:c r="P103" s="136"/>
      <x:c r="Q103" s="136"/>
      <x:c r="R103" s="132"/>
      <x:c r="S103" s="132"/>
      <x:c r="T103" s="132"/>
      <x:c r="U103" s="132"/>
      <x:c r="V103" s="132"/>
      <x:c r="W103" s="132"/>
      <x:c r="X103" s="137"/>
    </x:row>
    <x:row r="104">
      <x:c r="A104" s="131"/>
      <x:c r="B104" s="132"/>
      <x:c r="C104" s="132"/>
      <x:c r="D104" s="132"/>
      <x:c r="E104" s="132"/>
      <x:c r="F104" s="133"/>
      <x:c r="G104" s="134"/>
      <x:c r="H104" s="134"/>
      <x:c r="I104" s="132"/>
      <x:c r="J104" s="132"/>
      <x:c r="K104" s="132"/>
      <x:c r="L104" s="132"/>
      <x:c r="M104" s="135"/>
      <x:c r="N104" s="132"/>
      <x:c r="O104" s="132"/>
      <x:c r="P104" s="136"/>
      <x:c r="Q104" s="136"/>
      <x:c r="R104" s="132"/>
      <x:c r="S104" s="132"/>
      <x:c r="T104" s="132"/>
      <x:c r="U104" s="132"/>
      <x:c r="V104" s="132"/>
      <x:c r="W104" s="132"/>
      <x:c r="X104" s="137"/>
    </x:row>
    <x:row r="105">
      <x:c r="A105" s="131"/>
      <x:c r="B105" s="132"/>
      <x:c r="C105" s="132"/>
      <x:c r="D105" s="132"/>
      <x:c r="E105" s="132"/>
      <x:c r="F105" s="133"/>
      <x:c r="G105" s="134"/>
      <x:c r="H105" s="134"/>
      <x:c r="I105" s="132"/>
      <x:c r="J105" s="132"/>
      <x:c r="K105" s="132"/>
      <x:c r="L105" s="132"/>
      <x:c r="M105" s="135"/>
      <x:c r="N105" s="132"/>
      <x:c r="O105" s="132"/>
      <x:c r="P105" s="136"/>
      <x:c r="Q105" s="136"/>
      <x:c r="R105" s="132"/>
      <x:c r="S105" s="132"/>
      <x:c r="T105" s="132"/>
      <x:c r="U105" s="132"/>
      <x:c r="V105" s="132"/>
      <x:c r="W105" s="132"/>
      <x:c r="X105" s="137"/>
    </x:row>
    <x:row r="106">
      <x:c r="A106" s="131"/>
      <x:c r="B106" s="132"/>
      <x:c r="C106" s="132"/>
      <x:c r="D106" s="132"/>
      <x:c r="E106" s="132"/>
      <x:c r="F106" s="133"/>
      <x:c r="G106" s="134"/>
      <x:c r="H106" s="134"/>
      <x:c r="I106" s="132"/>
      <x:c r="J106" s="132"/>
      <x:c r="K106" s="132"/>
      <x:c r="L106" s="132"/>
      <x:c r="M106" s="135"/>
      <x:c r="N106" s="132"/>
      <x:c r="O106" s="132"/>
      <x:c r="P106" s="136"/>
      <x:c r="Q106" s="136"/>
      <x:c r="R106" s="132"/>
      <x:c r="S106" s="132"/>
      <x:c r="T106" s="132"/>
      <x:c r="U106" s="132"/>
      <x:c r="V106" s="132"/>
      <x:c r="W106" s="132"/>
      <x:c r="X106" s="137"/>
    </x:row>
    <x:row r="107">
      <x:c r="A107" s="131"/>
      <x:c r="B107" s="132"/>
      <x:c r="C107" s="132"/>
      <x:c r="D107" s="132"/>
      <x:c r="E107" s="132"/>
      <x:c r="F107" s="133"/>
      <x:c r="G107" s="134"/>
      <x:c r="H107" s="134"/>
      <x:c r="I107" s="132"/>
      <x:c r="J107" s="132"/>
      <x:c r="K107" s="132"/>
      <x:c r="L107" s="132"/>
      <x:c r="M107" s="135"/>
      <x:c r="N107" s="132"/>
      <x:c r="O107" s="132"/>
      <x:c r="P107" s="136"/>
      <x:c r="Q107" s="136"/>
      <x:c r="R107" s="132"/>
      <x:c r="S107" s="132"/>
      <x:c r="T107" s="132"/>
      <x:c r="U107" s="132"/>
      <x:c r="V107" s="132"/>
      <x:c r="W107" s="132"/>
      <x:c r="X107" s="137"/>
    </x:row>
    <x:row r="108">
      <x:c r="A108" s="131"/>
      <x:c r="B108" s="132"/>
      <x:c r="C108" s="132"/>
      <x:c r="D108" s="132"/>
      <x:c r="E108" s="132"/>
      <x:c r="F108" s="133"/>
      <x:c r="G108" s="134"/>
      <x:c r="H108" s="134"/>
      <x:c r="I108" s="132"/>
      <x:c r="J108" s="132"/>
      <x:c r="K108" s="132"/>
      <x:c r="L108" s="132"/>
      <x:c r="M108" s="135"/>
      <x:c r="N108" s="132"/>
      <x:c r="O108" s="132"/>
      <x:c r="P108" s="136"/>
      <x:c r="Q108" s="136"/>
      <x:c r="R108" s="132"/>
      <x:c r="S108" s="132"/>
      <x:c r="T108" s="132"/>
      <x:c r="U108" s="132"/>
      <x:c r="V108" s="132"/>
      <x:c r="W108" s="132"/>
      <x:c r="X108" s="137"/>
    </x:row>
    <x:row r="109">
      <x:c r="A109" s="131"/>
      <x:c r="B109" s="132"/>
      <x:c r="C109" s="132"/>
      <x:c r="D109" s="132"/>
      <x:c r="E109" s="132"/>
      <x:c r="F109" s="133"/>
      <x:c r="G109" s="134"/>
      <x:c r="H109" s="134"/>
      <x:c r="I109" s="132"/>
      <x:c r="J109" s="132"/>
      <x:c r="K109" s="132"/>
      <x:c r="L109" s="132"/>
      <x:c r="M109" s="135"/>
      <x:c r="N109" s="132"/>
      <x:c r="O109" s="132"/>
      <x:c r="P109" s="136"/>
      <x:c r="Q109" s="136"/>
      <x:c r="R109" s="132"/>
      <x:c r="S109" s="132"/>
      <x:c r="T109" s="132"/>
      <x:c r="U109" s="132"/>
      <x:c r="V109" s="132"/>
      <x:c r="W109" s="132"/>
      <x:c r="X109" s="137"/>
    </x:row>
    <x:row r="110">
      <x:c r="A110" s="131"/>
      <x:c r="B110" s="132"/>
      <x:c r="C110" s="132"/>
      <x:c r="D110" s="132"/>
      <x:c r="E110" s="132"/>
      <x:c r="F110" s="133"/>
      <x:c r="G110" s="134"/>
      <x:c r="H110" s="134"/>
      <x:c r="I110" s="132"/>
      <x:c r="J110" s="132"/>
      <x:c r="K110" s="132"/>
      <x:c r="L110" s="132"/>
      <x:c r="M110" s="135"/>
      <x:c r="N110" s="132"/>
      <x:c r="O110" s="132"/>
      <x:c r="P110" s="136"/>
      <x:c r="Q110" s="136"/>
      <x:c r="R110" s="132"/>
      <x:c r="S110" s="132"/>
      <x:c r="T110" s="132"/>
      <x:c r="U110" s="132"/>
      <x:c r="V110" s="132"/>
      <x:c r="W110" s="132"/>
      <x:c r="X110" s="137"/>
    </x:row>
    <x:row r="111">
      <x:c r="A111" s="131"/>
      <x:c r="B111" s="132"/>
      <x:c r="C111" s="132"/>
      <x:c r="D111" s="132"/>
      <x:c r="E111" s="132"/>
      <x:c r="F111" s="133"/>
      <x:c r="G111" s="134"/>
      <x:c r="H111" s="134"/>
      <x:c r="I111" s="132"/>
      <x:c r="J111" s="132"/>
      <x:c r="K111" s="132"/>
      <x:c r="L111" s="132"/>
      <x:c r="M111" s="135"/>
      <x:c r="N111" s="132"/>
      <x:c r="O111" s="132"/>
      <x:c r="P111" s="136"/>
      <x:c r="Q111" s="136"/>
      <x:c r="R111" s="132"/>
      <x:c r="S111" s="132"/>
      <x:c r="T111" s="132"/>
      <x:c r="U111" s="132"/>
      <x:c r="V111" s="132"/>
      <x:c r="W111" s="132"/>
      <x:c r="X111" s="137"/>
    </x:row>
    <x:row r="112">
      <x:c r="A112" s="131"/>
      <x:c r="B112" s="132"/>
      <x:c r="C112" s="132"/>
      <x:c r="D112" s="132"/>
      <x:c r="E112" s="132"/>
      <x:c r="F112" s="133"/>
      <x:c r="G112" s="134"/>
      <x:c r="H112" s="134"/>
      <x:c r="I112" s="132"/>
      <x:c r="J112" s="132"/>
      <x:c r="K112" s="132"/>
      <x:c r="L112" s="132"/>
      <x:c r="M112" s="135"/>
      <x:c r="N112" s="132"/>
      <x:c r="O112" s="132"/>
      <x:c r="P112" s="136"/>
      <x:c r="Q112" s="136"/>
      <x:c r="R112" s="132"/>
      <x:c r="S112" s="132"/>
      <x:c r="T112" s="132"/>
      <x:c r="U112" s="132"/>
      <x:c r="V112" s="132"/>
      <x:c r="W112" s="132"/>
      <x:c r="X112" s="137"/>
    </x:row>
    <x:row r="113">
      <x:c r="A113" s="131"/>
      <x:c r="B113" s="132"/>
      <x:c r="C113" s="132"/>
      <x:c r="D113" s="132"/>
      <x:c r="E113" s="132"/>
      <x:c r="F113" s="133"/>
      <x:c r="G113" s="134"/>
      <x:c r="H113" s="134"/>
      <x:c r="I113" s="132"/>
      <x:c r="J113" s="132"/>
      <x:c r="K113" s="132"/>
      <x:c r="L113" s="132"/>
      <x:c r="M113" s="135"/>
      <x:c r="N113" s="132"/>
      <x:c r="O113" s="132"/>
      <x:c r="P113" s="136"/>
      <x:c r="Q113" s="136"/>
      <x:c r="R113" s="132"/>
      <x:c r="S113" s="132"/>
      <x:c r="T113" s="132"/>
      <x:c r="U113" s="132"/>
      <x:c r="V113" s="132"/>
      <x:c r="W113" s="132"/>
      <x:c r="X113" s="137"/>
    </x:row>
    <x:row r="114">
      <x:c r="A114" s="131"/>
      <x:c r="B114" s="132"/>
      <x:c r="C114" s="132"/>
      <x:c r="D114" s="132"/>
      <x:c r="E114" s="132"/>
      <x:c r="F114" s="133"/>
      <x:c r="G114" s="134"/>
      <x:c r="H114" s="134"/>
      <x:c r="I114" s="132"/>
      <x:c r="J114" s="132"/>
      <x:c r="K114" s="132"/>
      <x:c r="L114" s="132"/>
      <x:c r="M114" s="135"/>
      <x:c r="N114" s="132"/>
      <x:c r="O114" s="132"/>
      <x:c r="P114" s="136"/>
      <x:c r="Q114" s="136"/>
      <x:c r="R114" s="132"/>
      <x:c r="S114" s="132"/>
      <x:c r="T114" s="132"/>
      <x:c r="U114" s="132"/>
      <x:c r="V114" s="132"/>
      <x:c r="W114" s="132"/>
      <x:c r="X114" s="137"/>
    </x:row>
    <x:row r="115">
      <x:c r="A115" s="131"/>
      <x:c r="B115" s="132"/>
      <x:c r="C115" s="132"/>
      <x:c r="D115" s="132"/>
      <x:c r="E115" s="132"/>
      <x:c r="F115" s="133"/>
      <x:c r="G115" s="134"/>
      <x:c r="H115" s="134"/>
      <x:c r="I115" s="132"/>
      <x:c r="J115" s="132"/>
      <x:c r="K115" s="132"/>
      <x:c r="L115" s="132"/>
      <x:c r="M115" s="135"/>
      <x:c r="N115" s="132"/>
      <x:c r="O115" s="132"/>
      <x:c r="P115" s="136"/>
      <x:c r="Q115" s="136"/>
      <x:c r="R115" s="132"/>
      <x:c r="S115" s="132"/>
      <x:c r="T115" s="132"/>
      <x:c r="U115" s="132"/>
      <x:c r="V115" s="132"/>
      <x:c r="W115" s="132"/>
      <x:c r="X115" s="137"/>
    </x:row>
    <x:row r="116">
      <x:c r="A116" s="131"/>
      <x:c r="B116" s="132"/>
      <x:c r="C116" s="132"/>
      <x:c r="D116" s="132"/>
      <x:c r="E116" s="132"/>
      <x:c r="F116" s="133"/>
      <x:c r="G116" s="134"/>
      <x:c r="H116" s="134"/>
      <x:c r="I116" s="132"/>
      <x:c r="J116" s="132"/>
      <x:c r="K116" s="132"/>
      <x:c r="L116" s="132"/>
      <x:c r="M116" s="135"/>
      <x:c r="N116" s="132"/>
      <x:c r="O116" s="132"/>
      <x:c r="P116" s="136"/>
      <x:c r="Q116" s="136"/>
      <x:c r="R116" s="132"/>
      <x:c r="S116" s="132"/>
      <x:c r="T116" s="132"/>
      <x:c r="U116" s="132"/>
      <x:c r="V116" s="132"/>
      <x:c r="W116" s="132"/>
      <x:c r="X116" s="137"/>
    </x:row>
    <x:row r="117">
      <x:c r="A117" s="131"/>
      <x:c r="B117" s="132"/>
      <x:c r="C117" s="132"/>
      <x:c r="D117" s="132"/>
      <x:c r="E117" s="132"/>
      <x:c r="F117" s="133"/>
      <x:c r="G117" s="134"/>
      <x:c r="H117" s="134"/>
      <x:c r="I117" s="132"/>
      <x:c r="J117" s="132"/>
      <x:c r="K117" s="132"/>
      <x:c r="L117" s="132"/>
      <x:c r="M117" s="135"/>
      <x:c r="N117" s="132"/>
      <x:c r="O117" s="132"/>
      <x:c r="P117" s="136"/>
      <x:c r="Q117" s="136"/>
      <x:c r="R117" s="132"/>
      <x:c r="S117" s="132"/>
      <x:c r="T117" s="132"/>
      <x:c r="U117" s="132"/>
      <x:c r="V117" s="132"/>
      <x:c r="W117" s="132"/>
      <x:c r="X117" s="137"/>
    </x:row>
    <x:row r="118">
      <x:c r="A118" s="131"/>
      <x:c r="B118" s="132"/>
      <x:c r="C118" s="132"/>
      <x:c r="D118" s="132"/>
      <x:c r="E118" s="132"/>
      <x:c r="F118" s="133"/>
      <x:c r="G118" s="134"/>
      <x:c r="H118" s="134"/>
      <x:c r="I118" s="132"/>
      <x:c r="J118" s="132"/>
      <x:c r="K118" s="132"/>
      <x:c r="L118" s="132"/>
      <x:c r="M118" s="135"/>
      <x:c r="N118" s="132"/>
      <x:c r="O118" s="132"/>
      <x:c r="P118" s="136"/>
      <x:c r="Q118" s="136"/>
      <x:c r="R118" s="132"/>
      <x:c r="S118" s="132"/>
      <x:c r="T118" s="132"/>
      <x:c r="U118" s="132"/>
      <x:c r="V118" s="132"/>
      <x:c r="W118" s="132"/>
      <x:c r="X118" s="137"/>
    </x:row>
    <x:row r="119">
      <x:c r="A119" s="131"/>
      <x:c r="B119" s="132"/>
      <x:c r="C119" s="132"/>
      <x:c r="D119" s="132"/>
      <x:c r="E119" s="132"/>
      <x:c r="F119" s="133"/>
      <x:c r="G119" s="134"/>
      <x:c r="H119" s="134"/>
      <x:c r="I119" s="132"/>
      <x:c r="J119" s="132"/>
      <x:c r="K119" s="132"/>
      <x:c r="L119" s="132"/>
      <x:c r="M119" s="135"/>
      <x:c r="N119" s="132"/>
      <x:c r="O119" s="132"/>
      <x:c r="P119" s="136"/>
      <x:c r="Q119" s="136"/>
      <x:c r="R119" s="132"/>
      <x:c r="S119" s="132"/>
      <x:c r="T119" s="132"/>
      <x:c r="U119" s="132"/>
      <x:c r="V119" s="132"/>
      <x:c r="W119" s="132"/>
      <x:c r="X119" s="137"/>
    </x:row>
    <x:row r="120">
      <x:c r="A120" s="131"/>
      <x:c r="B120" s="132"/>
      <x:c r="C120" s="132"/>
      <x:c r="D120" s="132"/>
      <x:c r="E120" s="132"/>
      <x:c r="F120" s="133"/>
      <x:c r="G120" s="134"/>
      <x:c r="H120" s="134"/>
      <x:c r="I120" s="132"/>
      <x:c r="J120" s="132"/>
      <x:c r="K120" s="132"/>
      <x:c r="L120" s="132"/>
      <x:c r="M120" s="135"/>
      <x:c r="N120" s="132"/>
      <x:c r="O120" s="132"/>
      <x:c r="P120" s="136"/>
      <x:c r="Q120" s="136"/>
      <x:c r="R120" s="132"/>
      <x:c r="S120" s="132"/>
      <x:c r="T120" s="132"/>
      <x:c r="U120" s="132"/>
      <x:c r="V120" s="132"/>
      <x:c r="W120" s="132"/>
      <x:c r="X120" s="137"/>
    </x:row>
    <x:row r="121">
      <x:c r="A121" s="131"/>
      <x:c r="B121" s="132"/>
      <x:c r="C121" s="132"/>
      <x:c r="D121" s="132"/>
      <x:c r="E121" s="132"/>
      <x:c r="F121" s="133"/>
      <x:c r="G121" s="134"/>
      <x:c r="H121" s="134"/>
      <x:c r="I121" s="132"/>
      <x:c r="J121" s="132"/>
      <x:c r="K121" s="132"/>
      <x:c r="L121" s="132"/>
      <x:c r="M121" s="135"/>
      <x:c r="N121" s="132"/>
      <x:c r="O121" s="132"/>
      <x:c r="P121" s="136"/>
      <x:c r="Q121" s="136"/>
      <x:c r="R121" s="132"/>
      <x:c r="S121" s="132"/>
      <x:c r="T121" s="132"/>
      <x:c r="U121" s="132"/>
      <x:c r="V121" s="132"/>
      <x:c r="W121" s="132"/>
      <x:c r="X121" s="137"/>
    </x:row>
    <x:row r="122">
      <x:c r="A122" s="131"/>
      <x:c r="B122" s="132"/>
      <x:c r="C122" s="132"/>
      <x:c r="D122" s="132"/>
      <x:c r="E122" s="132"/>
      <x:c r="F122" s="133"/>
      <x:c r="G122" s="134"/>
      <x:c r="H122" s="134"/>
      <x:c r="I122" s="132"/>
      <x:c r="J122" s="132"/>
      <x:c r="K122" s="132"/>
      <x:c r="L122" s="132"/>
      <x:c r="M122" s="135"/>
      <x:c r="N122" s="132"/>
      <x:c r="O122" s="132"/>
      <x:c r="P122" s="136"/>
      <x:c r="Q122" s="136"/>
      <x:c r="R122" s="132"/>
      <x:c r="S122" s="132"/>
      <x:c r="T122" s="132"/>
      <x:c r="U122" s="132"/>
      <x:c r="V122" s="132"/>
      <x:c r="W122" s="132"/>
      <x:c r="X122" s="137"/>
    </x:row>
    <x:row r="123">
      <x:c r="A123" s="131"/>
      <x:c r="B123" s="132"/>
      <x:c r="C123" s="132"/>
      <x:c r="D123" s="132"/>
      <x:c r="E123" s="132"/>
      <x:c r="F123" s="133"/>
      <x:c r="G123" s="134"/>
      <x:c r="H123" s="134"/>
      <x:c r="I123" s="132"/>
      <x:c r="J123" s="132"/>
      <x:c r="K123" s="132"/>
      <x:c r="L123" s="132"/>
      <x:c r="M123" s="135"/>
      <x:c r="N123" s="132"/>
      <x:c r="O123" s="132"/>
      <x:c r="P123" s="136"/>
      <x:c r="Q123" s="136"/>
      <x:c r="R123" s="132"/>
      <x:c r="S123" s="132"/>
      <x:c r="T123" s="132"/>
      <x:c r="U123" s="132"/>
      <x:c r="V123" s="132"/>
      <x:c r="W123" s="132"/>
      <x:c r="X123" s="137"/>
    </x:row>
    <x:row r="124">
      <x:c r="A124" s="131"/>
      <x:c r="B124" s="132"/>
      <x:c r="C124" s="132"/>
      <x:c r="D124" s="132"/>
      <x:c r="E124" s="132"/>
      <x:c r="F124" s="133"/>
      <x:c r="G124" s="134"/>
      <x:c r="H124" s="134"/>
      <x:c r="I124" s="132"/>
      <x:c r="J124" s="132"/>
      <x:c r="K124" s="132"/>
      <x:c r="L124" s="132"/>
      <x:c r="M124" s="135"/>
      <x:c r="N124" s="132"/>
      <x:c r="O124" s="132"/>
      <x:c r="P124" s="136"/>
      <x:c r="Q124" s="136"/>
      <x:c r="R124" s="132"/>
      <x:c r="S124" s="132"/>
      <x:c r="T124" s="132"/>
      <x:c r="U124" s="132"/>
      <x:c r="V124" s="132"/>
      <x:c r="W124" s="132"/>
      <x:c r="X124" s="137"/>
    </x:row>
    <x:row r="125">
      <x:c r="A125" s="131"/>
      <x:c r="B125" s="132"/>
      <x:c r="C125" s="132"/>
      <x:c r="D125" s="132"/>
      <x:c r="E125" s="132"/>
      <x:c r="F125" s="133"/>
      <x:c r="G125" s="134"/>
      <x:c r="H125" s="134"/>
      <x:c r="I125" s="132"/>
      <x:c r="J125" s="132"/>
      <x:c r="K125" s="132"/>
      <x:c r="L125" s="132"/>
      <x:c r="M125" s="135"/>
      <x:c r="N125" s="132"/>
      <x:c r="O125" s="132"/>
      <x:c r="P125" s="136"/>
      <x:c r="Q125" s="136"/>
      <x:c r="R125" s="132"/>
      <x:c r="S125" s="132"/>
      <x:c r="T125" s="132"/>
      <x:c r="U125" s="132"/>
      <x:c r="V125" s="132"/>
      <x:c r="W125" s="132"/>
      <x:c r="X125" s="137"/>
    </x:row>
    <x:row r="126">
      <x:c r="A126" s="131"/>
      <x:c r="B126" s="132"/>
      <x:c r="C126" s="132"/>
      <x:c r="D126" s="132"/>
      <x:c r="E126" s="132"/>
      <x:c r="F126" s="133"/>
      <x:c r="G126" s="134"/>
      <x:c r="H126" s="134"/>
      <x:c r="I126" s="132"/>
      <x:c r="J126" s="132"/>
      <x:c r="K126" s="132"/>
      <x:c r="L126" s="132"/>
      <x:c r="M126" s="135"/>
      <x:c r="N126" s="132"/>
      <x:c r="O126" s="132"/>
      <x:c r="P126" s="136"/>
      <x:c r="Q126" s="136"/>
      <x:c r="R126" s="132"/>
      <x:c r="S126" s="132"/>
      <x:c r="T126" s="132"/>
      <x:c r="U126" s="132"/>
      <x:c r="V126" s="132"/>
      <x:c r="W126" s="132"/>
      <x:c r="X126" s="137"/>
    </x:row>
    <x:row r="127">
      <x:c r="A127" s="131"/>
      <x:c r="B127" s="132"/>
      <x:c r="C127" s="132"/>
      <x:c r="D127" s="132"/>
      <x:c r="E127" s="132"/>
      <x:c r="F127" s="133"/>
      <x:c r="G127" s="134"/>
      <x:c r="H127" s="134"/>
      <x:c r="I127" s="132"/>
      <x:c r="J127" s="132"/>
      <x:c r="K127" s="132"/>
      <x:c r="L127" s="132"/>
      <x:c r="M127" s="135"/>
      <x:c r="N127" s="132"/>
      <x:c r="O127" s="132"/>
      <x:c r="P127" s="136"/>
      <x:c r="Q127" s="136"/>
      <x:c r="R127" s="132"/>
      <x:c r="S127" s="132"/>
      <x:c r="T127" s="132"/>
      <x:c r="U127" s="132"/>
      <x:c r="V127" s="132"/>
      <x:c r="W127" s="132"/>
      <x:c r="X127" s="137"/>
    </x:row>
    <x:row r="128">
      <x:c r="A128" s="131"/>
      <x:c r="B128" s="132"/>
      <x:c r="C128" s="132"/>
      <x:c r="D128" s="132"/>
      <x:c r="E128" s="132"/>
      <x:c r="F128" s="133"/>
      <x:c r="G128" s="134"/>
      <x:c r="H128" s="134"/>
      <x:c r="I128" s="132"/>
      <x:c r="J128" s="132"/>
      <x:c r="K128" s="132"/>
      <x:c r="L128" s="132"/>
      <x:c r="M128" s="135"/>
      <x:c r="N128" s="132"/>
      <x:c r="O128" s="132"/>
      <x:c r="P128" s="136"/>
      <x:c r="Q128" s="136"/>
      <x:c r="R128" s="132"/>
      <x:c r="S128" s="132"/>
      <x:c r="T128" s="132"/>
      <x:c r="U128" s="132"/>
      <x:c r="V128" s="132"/>
      <x:c r="W128" s="132"/>
      <x:c r="X128" s="137"/>
    </x:row>
    <x:row r="129">
      <x:c r="A129" s="131"/>
      <x:c r="B129" s="132"/>
      <x:c r="C129" s="132"/>
      <x:c r="D129" s="132"/>
      <x:c r="E129" s="132"/>
      <x:c r="F129" s="133"/>
      <x:c r="G129" s="134"/>
      <x:c r="H129" s="134"/>
      <x:c r="I129" s="132"/>
      <x:c r="J129" s="132"/>
      <x:c r="K129" s="132"/>
      <x:c r="L129" s="132"/>
      <x:c r="M129" s="135"/>
      <x:c r="N129" s="132"/>
      <x:c r="O129" s="132"/>
      <x:c r="P129" s="136"/>
      <x:c r="Q129" s="136"/>
      <x:c r="R129" s="132"/>
      <x:c r="S129" s="132"/>
      <x:c r="T129" s="132"/>
      <x:c r="U129" s="132"/>
      <x:c r="V129" s="132"/>
      <x:c r="W129" s="132"/>
      <x:c r="X129" s="137"/>
    </x:row>
    <x:row r="130">
      <x:c r="A130" s="131"/>
      <x:c r="B130" s="132"/>
      <x:c r="C130" s="132"/>
      <x:c r="D130" s="132"/>
      <x:c r="E130" s="132"/>
      <x:c r="F130" s="133"/>
      <x:c r="G130" s="134"/>
      <x:c r="H130" s="134"/>
      <x:c r="I130" s="132"/>
      <x:c r="J130" s="132"/>
      <x:c r="K130" s="132"/>
      <x:c r="L130" s="132"/>
      <x:c r="M130" s="135"/>
      <x:c r="N130" s="132"/>
      <x:c r="O130" s="132"/>
      <x:c r="P130" s="136"/>
      <x:c r="Q130" s="136"/>
      <x:c r="R130" s="132"/>
      <x:c r="S130" s="132"/>
      <x:c r="T130" s="132"/>
      <x:c r="U130" s="132"/>
      <x:c r="V130" s="132"/>
      <x:c r="W130" s="132"/>
      <x:c r="X130" s="137"/>
    </x:row>
    <x:row r="131">
      <x:c r="A131" s="131"/>
      <x:c r="B131" s="132"/>
      <x:c r="C131" s="132"/>
      <x:c r="D131" s="132"/>
      <x:c r="E131" s="132"/>
      <x:c r="F131" s="133"/>
      <x:c r="G131" s="134"/>
      <x:c r="H131" s="134"/>
      <x:c r="I131" s="132"/>
      <x:c r="J131" s="132"/>
      <x:c r="K131" s="132"/>
      <x:c r="L131" s="132"/>
      <x:c r="M131" s="135"/>
      <x:c r="N131" s="132"/>
      <x:c r="O131" s="132"/>
      <x:c r="P131" s="136"/>
      <x:c r="Q131" s="136"/>
      <x:c r="R131" s="132"/>
      <x:c r="S131" s="132"/>
      <x:c r="T131" s="132"/>
      <x:c r="U131" s="132"/>
      <x:c r="V131" s="132"/>
      <x:c r="W131" s="132"/>
      <x:c r="X131" s="137"/>
    </x:row>
    <x:row r="132">
      <x:c r="A132" s="131"/>
      <x:c r="B132" s="132"/>
      <x:c r="C132" s="132"/>
      <x:c r="D132" s="132"/>
      <x:c r="E132" s="132"/>
      <x:c r="F132" s="133"/>
      <x:c r="G132" s="134"/>
      <x:c r="H132" s="134"/>
      <x:c r="I132" s="132"/>
      <x:c r="J132" s="132"/>
      <x:c r="K132" s="132"/>
      <x:c r="L132" s="132"/>
      <x:c r="M132" s="135"/>
      <x:c r="N132" s="132"/>
      <x:c r="O132" s="132"/>
      <x:c r="P132" s="136"/>
      <x:c r="Q132" s="136"/>
      <x:c r="R132" s="132"/>
      <x:c r="S132" s="132"/>
      <x:c r="T132" s="132"/>
      <x:c r="U132" s="132"/>
      <x:c r="V132" s="132"/>
      <x:c r="W132" s="132"/>
      <x:c r="X132" s="137"/>
    </x:row>
    <x:row r="133">
      <x:c r="A133" s="131"/>
      <x:c r="B133" s="132"/>
      <x:c r="C133" s="132"/>
      <x:c r="D133" s="132"/>
      <x:c r="E133" s="132"/>
      <x:c r="F133" s="133"/>
      <x:c r="G133" s="134"/>
      <x:c r="H133" s="134"/>
      <x:c r="I133" s="132"/>
      <x:c r="J133" s="132"/>
      <x:c r="K133" s="132"/>
      <x:c r="L133" s="132"/>
      <x:c r="M133" s="135"/>
      <x:c r="N133" s="132"/>
      <x:c r="O133" s="132"/>
      <x:c r="P133" s="136"/>
      <x:c r="Q133" s="136"/>
      <x:c r="R133" s="132"/>
      <x:c r="S133" s="132"/>
      <x:c r="T133" s="132"/>
      <x:c r="U133" s="132"/>
      <x:c r="V133" s="132"/>
      <x:c r="W133" s="132"/>
      <x:c r="X133" s="137"/>
    </x:row>
    <x:row r="134">
      <x:c r="A134" s="131"/>
      <x:c r="B134" s="132"/>
      <x:c r="C134" s="132"/>
      <x:c r="D134" s="132"/>
      <x:c r="E134" s="132"/>
      <x:c r="F134" s="133"/>
      <x:c r="G134" s="134"/>
      <x:c r="H134" s="134"/>
      <x:c r="I134" s="132"/>
      <x:c r="J134" s="132"/>
      <x:c r="K134" s="132"/>
      <x:c r="L134" s="132"/>
      <x:c r="M134" s="135"/>
      <x:c r="N134" s="132"/>
      <x:c r="O134" s="132"/>
      <x:c r="P134" s="136"/>
      <x:c r="Q134" s="136"/>
      <x:c r="R134" s="132"/>
      <x:c r="S134" s="132"/>
      <x:c r="T134" s="132"/>
      <x:c r="U134" s="132"/>
      <x:c r="V134" s="132"/>
      <x:c r="W134" s="132"/>
      <x:c r="X134" s="137"/>
    </x:row>
    <x:row r="135">
      <x:c r="A135" s="131"/>
      <x:c r="B135" s="132"/>
      <x:c r="C135" s="132"/>
      <x:c r="D135" s="132"/>
      <x:c r="E135" s="132"/>
      <x:c r="F135" s="133"/>
      <x:c r="G135" s="134"/>
      <x:c r="H135" s="134"/>
      <x:c r="I135" s="132"/>
      <x:c r="J135" s="132"/>
      <x:c r="K135" s="132"/>
      <x:c r="L135" s="132"/>
      <x:c r="M135" s="135"/>
      <x:c r="N135" s="132"/>
      <x:c r="O135" s="132"/>
      <x:c r="P135" s="136"/>
      <x:c r="Q135" s="136"/>
      <x:c r="R135" s="132"/>
      <x:c r="S135" s="132"/>
      <x:c r="T135" s="132"/>
      <x:c r="U135" s="132"/>
      <x:c r="V135" s="132"/>
      <x:c r="W135" s="132"/>
      <x:c r="X135" s="137"/>
    </x:row>
    <x:row r="136">
      <x:c r="A136" s="131"/>
      <x:c r="B136" s="132"/>
      <x:c r="C136" s="132"/>
      <x:c r="D136" s="132"/>
      <x:c r="E136" s="132"/>
      <x:c r="F136" s="133"/>
      <x:c r="G136" s="134"/>
      <x:c r="H136" s="134"/>
      <x:c r="I136" s="132"/>
      <x:c r="J136" s="132"/>
      <x:c r="K136" s="132"/>
      <x:c r="L136" s="132"/>
      <x:c r="M136" s="135"/>
      <x:c r="N136" s="132"/>
      <x:c r="O136" s="132"/>
      <x:c r="P136" s="136"/>
      <x:c r="Q136" s="136"/>
      <x:c r="R136" s="132"/>
      <x:c r="S136" s="132"/>
      <x:c r="T136" s="132"/>
      <x:c r="U136" s="132"/>
      <x:c r="V136" s="132"/>
      <x:c r="W136" s="132"/>
      <x:c r="X136" s="137"/>
    </x:row>
    <x:row r="137">
      <x:c r="A137" s="131"/>
      <x:c r="B137" s="132"/>
      <x:c r="C137" s="132"/>
      <x:c r="D137" s="132"/>
      <x:c r="E137" s="132"/>
      <x:c r="F137" s="133"/>
      <x:c r="G137" s="134"/>
      <x:c r="H137" s="134"/>
      <x:c r="I137" s="132"/>
      <x:c r="J137" s="132"/>
      <x:c r="K137" s="132"/>
      <x:c r="L137" s="132"/>
      <x:c r="M137" s="135"/>
      <x:c r="N137" s="132"/>
      <x:c r="O137" s="132"/>
      <x:c r="P137" s="136"/>
      <x:c r="Q137" s="136"/>
      <x:c r="R137" s="132"/>
      <x:c r="S137" s="132"/>
      <x:c r="T137" s="132"/>
      <x:c r="U137" s="132"/>
      <x:c r="V137" s="132"/>
      <x:c r="W137" s="132"/>
      <x:c r="X137" s="137"/>
    </x:row>
    <x:row r="138">
      <x:c r="A138" s="131"/>
      <x:c r="B138" s="132"/>
      <x:c r="C138" s="132"/>
      <x:c r="D138" s="132"/>
      <x:c r="E138" s="132"/>
      <x:c r="F138" s="133"/>
      <x:c r="G138" s="134"/>
      <x:c r="H138" s="134"/>
      <x:c r="I138" s="132"/>
      <x:c r="J138" s="132"/>
      <x:c r="K138" s="132"/>
      <x:c r="L138" s="132"/>
      <x:c r="M138" s="135"/>
      <x:c r="N138" s="132"/>
      <x:c r="O138" s="132"/>
      <x:c r="P138" s="136"/>
      <x:c r="Q138" s="136"/>
      <x:c r="R138" s="132"/>
      <x:c r="S138" s="132"/>
      <x:c r="T138" s="132"/>
      <x:c r="U138" s="132"/>
      <x:c r="V138" s="132"/>
      <x:c r="W138" s="132"/>
      <x:c r="X138" s="137"/>
    </x:row>
    <x:row r="139">
      <x:c r="A139" s="131"/>
      <x:c r="B139" s="132"/>
      <x:c r="C139" s="132"/>
      <x:c r="D139" s="132"/>
      <x:c r="E139" s="132"/>
      <x:c r="F139" s="133"/>
      <x:c r="G139" s="134"/>
      <x:c r="H139" s="134"/>
      <x:c r="I139" s="132"/>
      <x:c r="J139" s="132"/>
      <x:c r="K139" s="132"/>
      <x:c r="L139" s="132"/>
      <x:c r="M139" s="135"/>
      <x:c r="N139" s="132"/>
      <x:c r="O139" s="132"/>
      <x:c r="P139" s="136"/>
      <x:c r="Q139" s="136"/>
      <x:c r="R139" s="132"/>
      <x:c r="S139" s="132"/>
      <x:c r="T139" s="132"/>
      <x:c r="U139" s="132"/>
      <x:c r="V139" s="132"/>
      <x:c r="W139" s="132"/>
      <x:c r="X139" s="137"/>
    </x:row>
    <x:row r="140">
      <x:c r="A140" s="131"/>
      <x:c r="B140" s="132"/>
      <x:c r="C140" s="132"/>
      <x:c r="D140" s="132"/>
      <x:c r="E140" s="132"/>
      <x:c r="F140" s="133"/>
      <x:c r="G140" s="134"/>
      <x:c r="H140" s="134"/>
      <x:c r="I140" s="132"/>
      <x:c r="J140" s="132"/>
      <x:c r="K140" s="132"/>
      <x:c r="L140" s="132"/>
      <x:c r="M140" s="135"/>
      <x:c r="N140" s="132"/>
      <x:c r="O140" s="132"/>
      <x:c r="P140" s="136"/>
      <x:c r="Q140" s="136"/>
      <x:c r="R140" s="132"/>
      <x:c r="S140" s="132"/>
      <x:c r="T140" s="132"/>
      <x:c r="U140" s="132"/>
      <x:c r="V140" s="132"/>
      <x:c r="W140" s="132"/>
      <x:c r="X140" s="137"/>
    </x:row>
    <x:row r="141">
      <x:c r="A141" s="131"/>
      <x:c r="B141" s="132"/>
      <x:c r="C141" s="132"/>
      <x:c r="D141" s="132"/>
      <x:c r="E141" s="132"/>
      <x:c r="F141" s="133"/>
      <x:c r="G141" s="134"/>
      <x:c r="H141" s="134"/>
      <x:c r="I141" s="132"/>
      <x:c r="J141" s="132"/>
      <x:c r="K141" s="132"/>
      <x:c r="L141" s="132"/>
      <x:c r="M141" s="135"/>
      <x:c r="N141" s="132"/>
      <x:c r="O141" s="132"/>
      <x:c r="P141" s="136"/>
      <x:c r="Q141" s="136"/>
      <x:c r="R141" s="132"/>
      <x:c r="S141" s="132"/>
      <x:c r="T141" s="132"/>
      <x:c r="U141" s="132"/>
      <x:c r="V141" s="132"/>
      <x:c r="W141" s="132"/>
      <x:c r="X141" s="137"/>
    </x:row>
    <x:row r="142">
      <x:c r="A142" s="131"/>
      <x:c r="B142" s="132"/>
      <x:c r="C142" s="132"/>
      <x:c r="D142" s="132"/>
      <x:c r="E142" s="132"/>
      <x:c r="F142" s="133"/>
      <x:c r="G142" s="134"/>
      <x:c r="H142" s="134"/>
      <x:c r="I142" s="132"/>
      <x:c r="J142" s="132"/>
      <x:c r="K142" s="132"/>
      <x:c r="L142" s="132"/>
      <x:c r="M142" s="135"/>
      <x:c r="N142" s="132"/>
      <x:c r="O142" s="132"/>
      <x:c r="P142" s="136"/>
      <x:c r="Q142" s="136"/>
      <x:c r="R142" s="132"/>
      <x:c r="S142" s="132"/>
      <x:c r="T142" s="132"/>
      <x:c r="U142" s="132"/>
      <x:c r="V142" s="132"/>
      <x:c r="W142" s="132"/>
      <x:c r="X142" s="137"/>
    </x:row>
    <x:row r="143">
      <x:c r="A143" s="131"/>
      <x:c r="B143" s="132"/>
      <x:c r="C143" s="132"/>
      <x:c r="D143" s="132"/>
      <x:c r="E143" s="132"/>
      <x:c r="F143" s="133"/>
      <x:c r="G143" s="134"/>
      <x:c r="H143" s="134"/>
      <x:c r="I143" s="132"/>
      <x:c r="J143" s="132"/>
      <x:c r="K143" s="132"/>
      <x:c r="L143" s="132"/>
      <x:c r="M143" s="135"/>
      <x:c r="N143" s="132"/>
      <x:c r="O143" s="132"/>
      <x:c r="P143" s="136"/>
      <x:c r="Q143" s="136"/>
      <x:c r="R143" s="132"/>
      <x:c r="S143" s="132"/>
      <x:c r="T143" s="132"/>
      <x:c r="U143" s="132"/>
      <x:c r="V143" s="132"/>
      <x:c r="W143" s="132"/>
      <x:c r="X143" s="137"/>
    </x:row>
    <x:row r="144">
      <x:c r="A144" s="131"/>
      <x:c r="B144" s="132"/>
      <x:c r="C144" s="132"/>
      <x:c r="D144" s="132"/>
      <x:c r="E144" s="132"/>
      <x:c r="F144" s="133"/>
      <x:c r="G144" s="134"/>
      <x:c r="H144" s="134"/>
      <x:c r="I144" s="132"/>
      <x:c r="J144" s="132"/>
      <x:c r="K144" s="132"/>
      <x:c r="L144" s="132"/>
      <x:c r="M144" s="135"/>
      <x:c r="N144" s="132"/>
      <x:c r="O144" s="132"/>
      <x:c r="P144" s="136"/>
      <x:c r="Q144" s="136"/>
      <x:c r="R144" s="132"/>
      <x:c r="S144" s="132"/>
      <x:c r="T144" s="132"/>
      <x:c r="U144" s="132"/>
      <x:c r="V144" s="132"/>
      <x:c r="W144" s="132"/>
      <x:c r="X144" s="137"/>
    </x:row>
    <x:row r="145">
      <x:c r="A145" s="131"/>
      <x:c r="B145" s="132"/>
      <x:c r="C145" s="132"/>
      <x:c r="D145" s="132"/>
      <x:c r="E145" s="132"/>
      <x:c r="F145" s="133"/>
      <x:c r="G145" s="134"/>
      <x:c r="H145" s="134"/>
      <x:c r="I145" s="132"/>
      <x:c r="J145" s="132"/>
      <x:c r="K145" s="132"/>
      <x:c r="L145" s="132"/>
      <x:c r="M145" s="135"/>
      <x:c r="N145" s="132"/>
      <x:c r="O145" s="132"/>
      <x:c r="P145" s="136"/>
      <x:c r="Q145" s="136"/>
      <x:c r="R145" s="132"/>
      <x:c r="S145" s="132"/>
      <x:c r="T145" s="132"/>
      <x:c r="U145" s="132"/>
      <x:c r="V145" s="132"/>
      <x:c r="W145" s="132"/>
      <x:c r="X145" s="137"/>
    </x:row>
    <x:row r="146">
      <x:c r="A146" s="131"/>
      <x:c r="B146" s="132"/>
      <x:c r="C146" s="132"/>
      <x:c r="D146" s="132"/>
      <x:c r="E146" s="132"/>
      <x:c r="F146" s="133"/>
      <x:c r="G146" s="134"/>
      <x:c r="H146" s="134"/>
      <x:c r="I146" s="132"/>
      <x:c r="J146" s="132"/>
      <x:c r="K146" s="132"/>
      <x:c r="L146" s="132"/>
      <x:c r="M146" s="135"/>
      <x:c r="N146" s="132"/>
      <x:c r="O146" s="132"/>
      <x:c r="P146" s="136"/>
      <x:c r="Q146" s="136"/>
      <x:c r="R146" s="132"/>
      <x:c r="S146" s="132"/>
      <x:c r="T146" s="132"/>
      <x:c r="U146" s="132"/>
      <x:c r="V146" s="132"/>
      <x:c r="W146" s="132"/>
      <x:c r="X146" s="137"/>
    </x:row>
    <x:row r="147">
      <x:c r="A147" s="131"/>
      <x:c r="B147" s="132"/>
      <x:c r="C147" s="132"/>
      <x:c r="D147" s="132"/>
      <x:c r="E147" s="132"/>
      <x:c r="F147" s="133"/>
      <x:c r="G147" s="134"/>
      <x:c r="H147" s="134"/>
      <x:c r="I147" s="132"/>
      <x:c r="J147" s="132"/>
      <x:c r="K147" s="132"/>
      <x:c r="L147" s="132"/>
      <x:c r="M147" s="135"/>
      <x:c r="N147" s="132"/>
      <x:c r="O147" s="132"/>
      <x:c r="P147" s="136"/>
      <x:c r="Q147" s="136"/>
      <x:c r="R147" s="132"/>
      <x:c r="S147" s="132"/>
      <x:c r="T147" s="132"/>
      <x:c r="U147" s="132"/>
      <x:c r="V147" s="132"/>
      <x:c r="W147" s="132"/>
      <x:c r="X147" s="137"/>
    </x:row>
    <x:row r="148">
      <x:c r="A148" s="131"/>
      <x:c r="B148" s="132"/>
      <x:c r="C148" s="132"/>
      <x:c r="D148" s="132"/>
      <x:c r="E148" s="132"/>
      <x:c r="F148" s="133"/>
      <x:c r="G148" s="134"/>
      <x:c r="H148" s="134"/>
      <x:c r="I148" s="132"/>
      <x:c r="J148" s="132"/>
      <x:c r="K148" s="132"/>
      <x:c r="L148" s="132"/>
      <x:c r="M148" s="135"/>
      <x:c r="N148" s="132"/>
      <x:c r="O148" s="132"/>
      <x:c r="P148" s="136"/>
      <x:c r="Q148" s="136"/>
      <x:c r="R148" s="132"/>
      <x:c r="S148" s="132"/>
      <x:c r="T148" s="132"/>
      <x:c r="U148" s="132"/>
      <x:c r="V148" s="132"/>
      <x:c r="W148" s="132"/>
      <x:c r="X148" s="137"/>
    </x:row>
    <x:row r="149">
      <x:c r="A149" s="131"/>
      <x:c r="B149" s="132"/>
      <x:c r="C149" s="132"/>
      <x:c r="D149" s="132"/>
      <x:c r="E149" s="132"/>
      <x:c r="F149" s="133"/>
      <x:c r="G149" s="134"/>
      <x:c r="H149" s="134"/>
      <x:c r="I149" s="132"/>
      <x:c r="J149" s="132"/>
      <x:c r="K149" s="132"/>
      <x:c r="L149" s="132"/>
      <x:c r="M149" s="135"/>
      <x:c r="N149" s="132"/>
      <x:c r="O149" s="132"/>
      <x:c r="P149" s="136"/>
      <x:c r="Q149" s="136"/>
      <x:c r="R149" s="132"/>
      <x:c r="S149" s="132"/>
      <x:c r="T149" s="132"/>
      <x:c r="U149" s="132"/>
      <x:c r="V149" s="132"/>
      <x:c r="W149" s="132"/>
      <x:c r="X149" s="137"/>
    </x:row>
    <x:row r="150">
      <x:c r="A150" s="131"/>
      <x:c r="B150" s="132"/>
      <x:c r="C150" s="132"/>
      <x:c r="D150" s="132"/>
      <x:c r="E150" s="132"/>
      <x:c r="F150" s="133"/>
      <x:c r="G150" s="134"/>
      <x:c r="H150" s="134"/>
      <x:c r="I150" s="132"/>
      <x:c r="J150" s="132"/>
      <x:c r="K150" s="132"/>
      <x:c r="L150" s="132"/>
      <x:c r="M150" s="135"/>
      <x:c r="N150" s="132"/>
      <x:c r="O150" s="132"/>
      <x:c r="P150" s="136"/>
      <x:c r="Q150" s="136"/>
      <x:c r="R150" s="132"/>
      <x:c r="S150" s="132"/>
      <x:c r="T150" s="132"/>
      <x:c r="U150" s="132"/>
      <x:c r="V150" s="132"/>
      <x:c r="W150" s="132"/>
      <x:c r="X150" s="137"/>
    </x:row>
    <x:row r="151">
      <x:c r="A151" s="131"/>
      <x:c r="B151" s="132"/>
      <x:c r="C151" s="132"/>
      <x:c r="D151" s="132"/>
      <x:c r="E151" s="132"/>
      <x:c r="F151" s="133"/>
      <x:c r="G151" s="134"/>
      <x:c r="H151" s="134"/>
      <x:c r="I151" s="132"/>
      <x:c r="J151" s="132"/>
      <x:c r="K151" s="132"/>
      <x:c r="L151" s="132"/>
      <x:c r="M151" s="135"/>
      <x:c r="N151" s="132"/>
      <x:c r="O151" s="132"/>
      <x:c r="P151" s="136"/>
      <x:c r="Q151" s="136"/>
      <x:c r="R151" s="132"/>
      <x:c r="S151" s="132"/>
      <x:c r="T151" s="132"/>
      <x:c r="U151" s="132"/>
      <x:c r="V151" s="132"/>
      <x:c r="W151" s="132"/>
      <x:c r="X151" s="137"/>
    </x:row>
    <x:row r="152">
      <x:c r="A152" s="131"/>
      <x:c r="B152" s="132"/>
      <x:c r="C152" s="132"/>
      <x:c r="D152" s="132"/>
      <x:c r="E152" s="132"/>
      <x:c r="F152" s="133"/>
      <x:c r="G152" s="134"/>
      <x:c r="H152" s="134"/>
      <x:c r="I152" s="132"/>
      <x:c r="J152" s="132"/>
      <x:c r="K152" s="132"/>
      <x:c r="L152" s="132"/>
      <x:c r="M152" s="135"/>
      <x:c r="N152" s="132"/>
      <x:c r="O152" s="132"/>
      <x:c r="P152" s="136"/>
      <x:c r="Q152" s="136"/>
      <x:c r="R152" s="132"/>
      <x:c r="S152" s="132"/>
      <x:c r="T152" s="132"/>
      <x:c r="U152" s="132"/>
      <x:c r="V152" s="132"/>
      <x:c r="W152" s="132"/>
      <x:c r="X152" s="137"/>
    </x:row>
    <x:row r="153">
      <x:c r="A153" s="131"/>
      <x:c r="B153" s="132"/>
      <x:c r="C153" s="132"/>
      <x:c r="D153" s="132"/>
      <x:c r="E153" s="132"/>
      <x:c r="F153" s="133"/>
      <x:c r="G153" s="134"/>
      <x:c r="H153" s="134"/>
      <x:c r="I153" s="132"/>
      <x:c r="J153" s="132"/>
      <x:c r="K153" s="132"/>
      <x:c r="L153" s="132"/>
      <x:c r="M153" s="135"/>
      <x:c r="N153" s="132"/>
      <x:c r="O153" s="132"/>
      <x:c r="P153" s="136"/>
      <x:c r="Q153" s="136"/>
      <x:c r="R153" s="132"/>
      <x:c r="S153" s="132"/>
      <x:c r="T153" s="132"/>
      <x:c r="U153" s="132"/>
      <x:c r="V153" s="132"/>
      <x:c r="W153" s="132"/>
      <x:c r="X153" s="137"/>
    </x:row>
    <x:row r="154">
      <x:c r="A154" s="131"/>
      <x:c r="B154" s="132"/>
      <x:c r="C154" s="132"/>
      <x:c r="D154" s="132"/>
      <x:c r="E154" s="132"/>
      <x:c r="F154" s="133"/>
      <x:c r="G154" s="134"/>
      <x:c r="H154" s="134"/>
      <x:c r="I154" s="132"/>
      <x:c r="J154" s="132"/>
      <x:c r="K154" s="132"/>
      <x:c r="L154" s="132"/>
      <x:c r="M154" s="135"/>
      <x:c r="N154" s="132"/>
      <x:c r="O154" s="132"/>
      <x:c r="P154" s="136"/>
      <x:c r="Q154" s="136"/>
      <x:c r="R154" s="132"/>
      <x:c r="S154" s="132"/>
      <x:c r="T154" s="132"/>
      <x:c r="U154" s="132"/>
      <x:c r="V154" s="132"/>
      <x:c r="W154" s="132"/>
      <x:c r="X154" s="137"/>
    </x:row>
    <x:row r="155">
      <x:c r="A155" s="131"/>
      <x:c r="B155" s="132"/>
      <x:c r="C155" s="132"/>
      <x:c r="D155" s="132"/>
      <x:c r="E155" s="132"/>
      <x:c r="F155" s="133"/>
      <x:c r="G155" s="134"/>
      <x:c r="H155" s="134"/>
      <x:c r="I155" s="132"/>
      <x:c r="J155" s="132"/>
      <x:c r="K155" s="132"/>
      <x:c r="L155" s="132"/>
      <x:c r="M155" s="135"/>
      <x:c r="N155" s="132"/>
      <x:c r="O155" s="132"/>
      <x:c r="P155" s="136"/>
      <x:c r="Q155" s="136"/>
      <x:c r="R155" s="132"/>
      <x:c r="S155" s="132"/>
      <x:c r="T155" s="132"/>
      <x:c r="U155" s="132"/>
      <x:c r="V155" s="132"/>
      <x:c r="W155" s="132"/>
      <x:c r="X155" s="137"/>
    </x:row>
    <x:row r="156">
      <x:c r="A156" s="131"/>
      <x:c r="B156" s="132"/>
      <x:c r="C156" s="132"/>
      <x:c r="D156" s="132"/>
      <x:c r="E156" s="132"/>
      <x:c r="F156" s="133"/>
      <x:c r="G156" s="134"/>
      <x:c r="H156" s="134"/>
      <x:c r="I156" s="132"/>
      <x:c r="J156" s="132"/>
      <x:c r="K156" s="132"/>
      <x:c r="L156" s="132"/>
      <x:c r="M156" s="135"/>
      <x:c r="N156" s="132"/>
      <x:c r="O156" s="132"/>
      <x:c r="P156" s="136"/>
      <x:c r="Q156" s="136"/>
      <x:c r="R156" s="132"/>
      <x:c r="S156" s="132"/>
      <x:c r="T156" s="132"/>
      <x:c r="U156" s="132"/>
      <x:c r="V156" s="132"/>
      <x:c r="W156" s="132"/>
      <x:c r="X156" s="137"/>
    </x:row>
    <x:row r="157">
      <x:c r="A157" s="131"/>
      <x:c r="B157" s="132"/>
      <x:c r="C157" s="132"/>
      <x:c r="D157" s="132"/>
      <x:c r="E157" s="132"/>
      <x:c r="F157" s="133"/>
      <x:c r="G157" s="134"/>
      <x:c r="H157" s="134"/>
      <x:c r="I157" s="132"/>
      <x:c r="J157" s="132"/>
      <x:c r="K157" s="132"/>
      <x:c r="L157" s="132"/>
      <x:c r="M157" s="135"/>
      <x:c r="N157" s="132"/>
      <x:c r="O157" s="132"/>
      <x:c r="P157" s="136"/>
      <x:c r="Q157" s="136"/>
      <x:c r="R157" s="132"/>
      <x:c r="S157" s="132"/>
      <x:c r="T157" s="132"/>
      <x:c r="U157" s="132"/>
      <x:c r="V157" s="132"/>
      <x:c r="W157" s="132"/>
      <x:c r="X157" s="137"/>
    </x:row>
    <x:row r="158">
      <x:c r="A158" s="131"/>
      <x:c r="B158" s="132"/>
      <x:c r="C158" s="132"/>
      <x:c r="D158" s="132"/>
      <x:c r="E158" s="132"/>
      <x:c r="F158" s="133"/>
      <x:c r="G158" s="134"/>
      <x:c r="H158" s="134"/>
      <x:c r="I158" s="132"/>
      <x:c r="J158" s="132"/>
      <x:c r="K158" s="132"/>
      <x:c r="L158" s="132"/>
      <x:c r="M158" s="135"/>
      <x:c r="N158" s="132"/>
      <x:c r="O158" s="132"/>
      <x:c r="P158" s="136"/>
      <x:c r="Q158" s="136"/>
      <x:c r="R158" s="132"/>
      <x:c r="S158" s="132"/>
      <x:c r="T158" s="132"/>
      <x:c r="U158" s="132"/>
      <x:c r="V158" s="132"/>
      <x:c r="W158" s="132"/>
      <x:c r="X158" s="137"/>
    </x:row>
    <x:row r="159">
      <x:c r="A159" s="131"/>
      <x:c r="B159" s="132"/>
      <x:c r="C159" s="132"/>
      <x:c r="D159" s="132"/>
      <x:c r="E159" s="132"/>
      <x:c r="F159" s="133"/>
      <x:c r="G159" s="134"/>
      <x:c r="H159" s="134"/>
      <x:c r="I159" s="132"/>
      <x:c r="J159" s="132"/>
      <x:c r="K159" s="132"/>
      <x:c r="L159" s="132"/>
      <x:c r="M159" s="135"/>
      <x:c r="N159" s="132"/>
      <x:c r="O159" s="132"/>
      <x:c r="P159" s="136"/>
      <x:c r="Q159" s="136"/>
      <x:c r="R159" s="132"/>
      <x:c r="S159" s="132"/>
      <x:c r="T159" s="132"/>
      <x:c r="U159" s="132"/>
      <x:c r="V159" s="132"/>
      <x:c r="W159" s="132"/>
      <x:c r="X159" s="137"/>
    </x:row>
    <x:row r="160">
      <x:c r="A160" s="131"/>
      <x:c r="B160" s="132"/>
      <x:c r="C160" s="132"/>
      <x:c r="D160" s="132"/>
      <x:c r="E160" s="132"/>
      <x:c r="F160" s="133"/>
      <x:c r="G160" s="134"/>
      <x:c r="H160" s="134"/>
      <x:c r="I160" s="132"/>
      <x:c r="J160" s="132"/>
      <x:c r="K160" s="132"/>
      <x:c r="L160" s="132"/>
      <x:c r="M160" s="135"/>
      <x:c r="N160" s="132"/>
      <x:c r="O160" s="132"/>
      <x:c r="P160" s="136"/>
      <x:c r="Q160" s="136"/>
      <x:c r="R160" s="132"/>
      <x:c r="S160" s="132"/>
      <x:c r="T160" s="132"/>
      <x:c r="U160" s="132"/>
      <x:c r="V160" s="132"/>
      <x:c r="W160" s="132"/>
      <x:c r="X160" s="137"/>
    </x:row>
    <x:row r="161">
      <x:c r="A161" s="131"/>
      <x:c r="B161" s="132"/>
      <x:c r="C161" s="132"/>
      <x:c r="D161" s="132"/>
      <x:c r="E161" s="132"/>
      <x:c r="F161" s="133"/>
      <x:c r="G161" s="134"/>
      <x:c r="H161" s="134"/>
      <x:c r="I161" s="132"/>
      <x:c r="J161" s="132"/>
      <x:c r="K161" s="132"/>
      <x:c r="L161" s="132"/>
      <x:c r="M161" s="135"/>
      <x:c r="N161" s="132"/>
      <x:c r="O161" s="132"/>
      <x:c r="P161" s="136"/>
      <x:c r="Q161" s="136"/>
      <x:c r="R161" s="132"/>
      <x:c r="S161" s="132"/>
      <x:c r="T161" s="132"/>
      <x:c r="U161" s="132"/>
      <x:c r="V161" s="132"/>
      <x:c r="W161" s="132"/>
      <x:c r="X161" s="137"/>
    </x:row>
    <x:row r="162">
      <x:c r="A162" s="131"/>
      <x:c r="B162" s="132"/>
      <x:c r="C162" s="132"/>
      <x:c r="D162" s="132"/>
      <x:c r="E162" s="132"/>
      <x:c r="F162" s="133"/>
      <x:c r="G162" s="134"/>
      <x:c r="H162" s="134"/>
      <x:c r="I162" s="132"/>
      <x:c r="J162" s="132"/>
      <x:c r="K162" s="132"/>
      <x:c r="L162" s="132"/>
      <x:c r="M162" s="135"/>
      <x:c r="N162" s="132"/>
      <x:c r="O162" s="132"/>
      <x:c r="P162" s="136"/>
      <x:c r="Q162" s="136"/>
      <x:c r="R162" s="132"/>
      <x:c r="S162" s="132"/>
      <x:c r="T162" s="132"/>
      <x:c r="U162" s="132"/>
      <x:c r="V162" s="132"/>
      <x:c r="W162" s="132"/>
      <x:c r="X162" s="137"/>
    </x:row>
    <x:row r="163">
      <x:c r="A163" s="131"/>
      <x:c r="B163" s="132"/>
      <x:c r="C163" s="132"/>
      <x:c r="D163" s="132"/>
      <x:c r="E163" s="132"/>
      <x:c r="F163" s="133"/>
      <x:c r="G163" s="134"/>
      <x:c r="H163" s="134"/>
      <x:c r="I163" s="132"/>
      <x:c r="J163" s="132"/>
      <x:c r="K163" s="132"/>
      <x:c r="L163" s="132"/>
      <x:c r="M163" s="135"/>
      <x:c r="N163" s="132"/>
      <x:c r="O163" s="132"/>
      <x:c r="P163" s="136"/>
      <x:c r="Q163" s="136"/>
      <x:c r="R163" s="132"/>
      <x:c r="S163" s="132"/>
      <x:c r="T163" s="132"/>
      <x:c r="U163" s="132"/>
      <x:c r="V163" s="132"/>
      <x:c r="W163" s="132"/>
      <x:c r="X163" s="137"/>
    </x:row>
    <x:row r="164">
      <x:c r="A164" s="131"/>
      <x:c r="B164" s="132"/>
      <x:c r="C164" s="132"/>
      <x:c r="D164" s="132"/>
      <x:c r="E164" s="132"/>
      <x:c r="F164" s="133"/>
      <x:c r="G164" s="134"/>
      <x:c r="H164" s="134"/>
      <x:c r="I164" s="132"/>
      <x:c r="J164" s="132"/>
      <x:c r="K164" s="132"/>
      <x:c r="L164" s="132"/>
      <x:c r="M164" s="135"/>
      <x:c r="N164" s="132"/>
      <x:c r="O164" s="132"/>
      <x:c r="P164" s="136"/>
      <x:c r="Q164" s="136"/>
      <x:c r="R164" s="132"/>
      <x:c r="S164" s="132"/>
      <x:c r="T164" s="132"/>
      <x:c r="U164" s="132"/>
      <x:c r="V164" s="132"/>
      <x:c r="W164" s="132"/>
      <x:c r="X164" s="137"/>
    </x:row>
    <x:row r="165">
      <x:c r="A165" s="131"/>
      <x:c r="B165" s="132"/>
      <x:c r="C165" s="132"/>
      <x:c r="D165" s="132"/>
      <x:c r="E165" s="132"/>
      <x:c r="F165" s="133"/>
      <x:c r="G165" s="134"/>
      <x:c r="H165" s="134"/>
      <x:c r="I165" s="132"/>
      <x:c r="J165" s="132"/>
      <x:c r="K165" s="132"/>
      <x:c r="L165" s="132"/>
      <x:c r="M165" s="135"/>
      <x:c r="N165" s="132"/>
      <x:c r="O165" s="132"/>
      <x:c r="P165" s="136"/>
      <x:c r="Q165" s="136"/>
      <x:c r="R165" s="132"/>
      <x:c r="S165" s="132"/>
      <x:c r="T165" s="132"/>
      <x:c r="U165" s="132"/>
      <x:c r="V165" s="132"/>
      <x:c r="W165" s="132"/>
      <x:c r="X165" s="137"/>
    </x:row>
    <x:row r="166">
      <x:c r="A166" s="131"/>
      <x:c r="B166" s="132"/>
      <x:c r="C166" s="132"/>
      <x:c r="D166" s="132"/>
      <x:c r="E166" s="132"/>
      <x:c r="F166" s="133"/>
      <x:c r="G166" s="134"/>
      <x:c r="H166" s="134"/>
      <x:c r="I166" s="132"/>
      <x:c r="J166" s="132"/>
      <x:c r="K166" s="132"/>
      <x:c r="L166" s="132"/>
      <x:c r="M166" s="135"/>
      <x:c r="N166" s="132"/>
      <x:c r="O166" s="132"/>
      <x:c r="P166" s="136"/>
      <x:c r="Q166" s="136"/>
      <x:c r="R166" s="132"/>
      <x:c r="S166" s="132"/>
      <x:c r="T166" s="132"/>
      <x:c r="U166" s="132"/>
      <x:c r="V166" s="132"/>
      <x:c r="W166" s="132"/>
      <x:c r="X166" s="137"/>
    </x:row>
    <x:row r="167">
      <x:c r="A167" s="131"/>
      <x:c r="B167" s="132"/>
      <x:c r="C167" s="132"/>
      <x:c r="D167" s="132"/>
      <x:c r="E167" s="132"/>
      <x:c r="F167" s="133"/>
      <x:c r="G167" s="134"/>
      <x:c r="H167" s="134"/>
      <x:c r="I167" s="132"/>
      <x:c r="J167" s="132"/>
      <x:c r="K167" s="132"/>
      <x:c r="L167" s="132"/>
      <x:c r="M167" s="135"/>
      <x:c r="N167" s="132"/>
      <x:c r="O167" s="132"/>
      <x:c r="P167" s="136"/>
      <x:c r="Q167" s="136"/>
      <x:c r="R167" s="132"/>
      <x:c r="S167" s="132"/>
      <x:c r="T167" s="132"/>
      <x:c r="U167" s="132"/>
      <x:c r="V167" s="132"/>
      <x:c r="W167" s="132"/>
      <x:c r="X167" s="137"/>
    </x:row>
    <x:row r="168">
      <x:c r="A168" s="131"/>
      <x:c r="B168" s="132"/>
      <x:c r="C168" s="132"/>
      <x:c r="D168" s="132"/>
      <x:c r="E168" s="132"/>
      <x:c r="F168" s="133"/>
      <x:c r="G168" s="134"/>
      <x:c r="H168" s="134"/>
      <x:c r="I168" s="132"/>
      <x:c r="J168" s="132"/>
      <x:c r="K168" s="132"/>
      <x:c r="L168" s="132"/>
      <x:c r="M168" s="135"/>
      <x:c r="N168" s="132"/>
      <x:c r="O168" s="132"/>
      <x:c r="P168" s="136"/>
      <x:c r="Q168" s="136"/>
      <x:c r="R168" s="132"/>
      <x:c r="S168" s="132"/>
      <x:c r="T168" s="132"/>
      <x:c r="U168" s="132"/>
      <x:c r="V168" s="132"/>
      <x:c r="W168" s="132"/>
      <x:c r="X168" s="137"/>
    </x:row>
    <x:row r="169">
      <x:c r="A169" s="131"/>
      <x:c r="B169" s="132"/>
      <x:c r="C169" s="132"/>
      <x:c r="D169" s="132"/>
      <x:c r="E169" s="132"/>
      <x:c r="F169" s="133"/>
      <x:c r="G169" s="134"/>
      <x:c r="H169" s="134"/>
      <x:c r="I169" s="132"/>
      <x:c r="J169" s="132"/>
      <x:c r="K169" s="132"/>
      <x:c r="L169" s="132"/>
      <x:c r="M169" s="135"/>
      <x:c r="N169" s="132"/>
      <x:c r="O169" s="132"/>
      <x:c r="P169" s="136"/>
      <x:c r="Q169" s="136"/>
      <x:c r="R169" s="132"/>
      <x:c r="S169" s="132"/>
      <x:c r="T169" s="132"/>
      <x:c r="U169" s="132"/>
      <x:c r="V169" s="132"/>
      <x:c r="W169" s="132"/>
      <x:c r="X169" s="137"/>
    </x:row>
    <x:row r="170">
      <x:c r="A170" s="131"/>
      <x:c r="B170" s="132"/>
      <x:c r="C170" s="132"/>
      <x:c r="D170" s="132"/>
      <x:c r="E170" s="132"/>
      <x:c r="F170" s="133"/>
      <x:c r="G170" s="134"/>
      <x:c r="H170" s="134"/>
      <x:c r="I170" s="132"/>
      <x:c r="J170" s="132"/>
      <x:c r="K170" s="132"/>
      <x:c r="L170" s="132"/>
      <x:c r="M170" s="135"/>
      <x:c r="N170" s="132"/>
      <x:c r="O170" s="132"/>
      <x:c r="P170" s="136"/>
      <x:c r="Q170" s="136"/>
      <x:c r="R170" s="132"/>
      <x:c r="S170" s="132"/>
      <x:c r="T170" s="132"/>
      <x:c r="U170" s="132"/>
      <x:c r="V170" s="132"/>
      <x:c r="W170" s="132"/>
      <x:c r="X170" s="137"/>
    </x:row>
    <x:row r="171">
      <x:c r="A171" s="131"/>
      <x:c r="B171" s="132"/>
      <x:c r="C171" s="132"/>
      <x:c r="D171" s="132"/>
      <x:c r="E171" s="132"/>
      <x:c r="F171" s="133"/>
      <x:c r="G171" s="134"/>
      <x:c r="H171" s="134"/>
      <x:c r="I171" s="132"/>
      <x:c r="J171" s="132"/>
      <x:c r="K171" s="132"/>
      <x:c r="L171" s="132"/>
      <x:c r="M171" s="135"/>
      <x:c r="N171" s="132"/>
      <x:c r="O171" s="132"/>
      <x:c r="P171" s="136"/>
      <x:c r="Q171" s="136"/>
      <x:c r="R171" s="132"/>
      <x:c r="S171" s="132"/>
      <x:c r="T171" s="132"/>
      <x:c r="U171" s="132"/>
      <x:c r="V171" s="132"/>
      <x:c r="W171" s="132"/>
      <x:c r="X171" s="137"/>
    </x:row>
    <x:row r="172">
      <x:c r="A172" s="131"/>
      <x:c r="B172" s="132"/>
      <x:c r="C172" s="132"/>
      <x:c r="D172" s="132"/>
      <x:c r="E172" s="132"/>
      <x:c r="F172" s="133"/>
      <x:c r="G172" s="134"/>
      <x:c r="H172" s="134"/>
      <x:c r="I172" s="132"/>
      <x:c r="J172" s="132"/>
      <x:c r="K172" s="132"/>
      <x:c r="L172" s="132"/>
      <x:c r="M172" s="135"/>
      <x:c r="N172" s="132"/>
      <x:c r="O172" s="132"/>
      <x:c r="P172" s="136"/>
      <x:c r="Q172" s="136"/>
      <x:c r="R172" s="132"/>
      <x:c r="S172" s="132"/>
      <x:c r="T172" s="132"/>
      <x:c r="U172" s="132"/>
      <x:c r="V172" s="132"/>
      <x:c r="W172" s="132"/>
      <x:c r="X172" s="137"/>
    </x:row>
    <x:row r="173">
      <x:c r="A173" s="131"/>
      <x:c r="B173" s="132"/>
      <x:c r="C173" s="132"/>
      <x:c r="D173" s="132"/>
      <x:c r="E173" s="132"/>
      <x:c r="F173" s="133"/>
      <x:c r="G173" s="134"/>
      <x:c r="H173" s="134"/>
      <x:c r="I173" s="132"/>
      <x:c r="J173" s="132"/>
      <x:c r="K173" s="132"/>
      <x:c r="L173" s="132"/>
      <x:c r="M173" s="135"/>
      <x:c r="N173" s="132"/>
      <x:c r="O173" s="132"/>
      <x:c r="P173" s="136"/>
      <x:c r="Q173" s="136"/>
      <x:c r="R173" s="132"/>
      <x:c r="S173" s="132"/>
      <x:c r="T173" s="132"/>
      <x:c r="U173" s="132"/>
      <x:c r="V173" s="132"/>
      <x:c r="W173" s="132"/>
      <x:c r="X173" s="137"/>
    </x:row>
    <x:row r="174">
      <x:c r="A174" s="131"/>
      <x:c r="B174" s="132"/>
      <x:c r="C174" s="132"/>
      <x:c r="D174" s="132"/>
      <x:c r="E174" s="132"/>
      <x:c r="F174" s="133"/>
      <x:c r="G174" s="134"/>
      <x:c r="H174" s="134"/>
      <x:c r="I174" s="132"/>
      <x:c r="J174" s="132"/>
      <x:c r="K174" s="132"/>
      <x:c r="L174" s="132"/>
      <x:c r="M174" s="135"/>
      <x:c r="N174" s="132"/>
      <x:c r="O174" s="132"/>
      <x:c r="P174" s="136"/>
      <x:c r="Q174" s="136"/>
      <x:c r="R174" s="132"/>
      <x:c r="S174" s="132"/>
      <x:c r="T174" s="132"/>
      <x:c r="U174" s="132"/>
      <x:c r="V174" s="132"/>
      <x:c r="W174" s="132"/>
      <x:c r="X174" s="137"/>
    </x:row>
    <x:row r="175">
      <x:c r="A175" s="131"/>
      <x:c r="B175" s="132"/>
      <x:c r="C175" s="132"/>
      <x:c r="D175" s="132"/>
      <x:c r="E175" s="132"/>
      <x:c r="F175" s="133"/>
      <x:c r="G175" s="134"/>
      <x:c r="H175" s="134"/>
      <x:c r="I175" s="132"/>
      <x:c r="J175" s="132"/>
      <x:c r="K175" s="132"/>
      <x:c r="L175" s="132"/>
      <x:c r="M175" s="135"/>
      <x:c r="N175" s="132"/>
      <x:c r="O175" s="132"/>
      <x:c r="P175" s="136"/>
      <x:c r="Q175" s="136"/>
      <x:c r="R175" s="132"/>
      <x:c r="S175" s="132"/>
      <x:c r="T175" s="132"/>
      <x:c r="U175" s="132"/>
      <x:c r="V175" s="132"/>
      <x:c r="W175" s="132"/>
      <x:c r="X175" s="137"/>
    </x:row>
    <x:row r="176">
      <x:c r="A176" s="131"/>
      <x:c r="B176" s="132"/>
      <x:c r="C176" s="132"/>
      <x:c r="D176" s="132"/>
      <x:c r="E176" s="132"/>
      <x:c r="F176" s="133"/>
      <x:c r="G176" s="134"/>
      <x:c r="H176" s="134"/>
      <x:c r="I176" s="132"/>
      <x:c r="J176" s="132"/>
      <x:c r="K176" s="132"/>
      <x:c r="L176" s="132"/>
      <x:c r="M176" s="135"/>
      <x:c r="N176" s="132"/>
      <x:c r="O176" s="132"/>
      <x:c r="P176" s="136"/>
      <x:c r="Q176" s="136"/>
      <x:c r="R176" s="132"/>
      <x:c r="S176" s="132"/>
      <x:c r="T176" s="132"/>
      <x:c r="U176" s="132"/>
      <x:c r="V176" s="132"/>
      <x:c r="W176" s="132"/>
      <x:c r="X176" s="137"/>
    </x:row>
    <x:row r="177">
      <x:c r="A177" s="131"/>
      <x:c r="B177" s="132"/>
      <x:c r="C177" s="132"/>
      <x:c r="D177" s="132"/>
      <x:c r="E177" s="132"/>
      <x:c r="F177" s="133"/>
      <x:c r="G177" s="134"/>
      <x:c r="H177" s="134"/>
      <x:c r="I177" s="132"/>
      <x:c r="J177" s="132"/>
      <x:c r="K177" s="132"/>
      <x:c r="L177" s="132"/>
      <x:c r="M177" s="135"/>
      <x:c r="N177" s="132"/>
      <x:c r="O177" s="132"/>
      <x:c r="P177" s="136"/>
      <x:c r="Q177" s="136"/>
      <x:c r="R177" s="132"/>
      <x:c r="S177" s="132"/>
      <x:c r="T177" s="132"/>
      <x:c r="U177" s="132"/>
      <x:c r="V177" s="132"/>
      <x:c r="W177" s="132"/>
      <x:c r="X177" s="137"/>
    </x:row>
    <x:row r="178">
      <x:c r="A178" s="131"/>
      <x:c r="B178" s="132"/>
      <x:c r="C178" s="132"/>
      <x:c r="D178" s="132"/>
      <x:c r="E178" s="132"/>
      <x:c r="F178" s="133"/>
      <x:c r="G178" s="134"/>
      <x:c r="H178" s="134"/>
      <x:c r="I178" s="132"/>
      <x:c r="J178" s="132"/>
      <x:c r="K178" s="132"/>
      <x:c r="L178" s="132"/>
      <x:c r="M178" s="135"/>
      <x:c r="N178" s="132"/>
      <x:c r="O178" s="132"/>
      <x:c r="P178" s="136"/>
      <x:c r="Q178" s="136"/>
      <x:c r="R178" s="132"/>
      <x:c r="S178" s="132"/>
      <x:c r="T178" s="132"/>
      <x:c r="U178" s="132"/>
      <x:c r="V178" s="132"/>
      <x:c r="W178" s="132"/>
      <x:c r="X178" s="137"/>
    </x:row>
    <x:row r="179">
      <x:c r="A179" s="131"/>
      <x:c r="B179" s="132"/>
      <x:c r="C179" s="132"/>
      <x:c r="D179" s="132"/>
      <x:c r="E179" s="132"/>
      <x:c r="F179" s="133"/>
      <x:c r="G179" s="134"/>
      <x:c r="H179" s="134"/>
      <x:c r="I179" s="132"/>
      <x:c r="J179" s="132"/>
      <x:c r="K179" s="132"/>
      <x:c r="L179" s="132"/>
      <x:c r="M179" s="135"/>
      <x:c r="N179" s="132"/>
      <x:c r="O179" s="132"/>
      <x:c r="P179" s="136"/>
      <x:c r="Q179" s="136"/>
      <x:c r="R179" s="132"/>
      <x:c r="S179" s="132"/>
      <x:c r="T179" s="132"/>
      <x:c r="U179" s="132"/>
      <x:c r="V179" s="132"/>
      <x:c r="W179" s="132"/>
      <x:c r="X179" s="137"/>
    </x:row>
    <x:row r="180">
      <x:c r="A180" s="131"/>
      <x:c r="B180" s="132"/>
      <x:c r="C180" s="132"/>
      <x:c r="D180" s="132"/>
      <x:c r="E180" s="132"/>
      <x:c r="F180" s="133"/>
      <x:c r="G180" s="134"/>
      <x:c r="H180" s="134"/>
      <x:c r="I180" s="132"/>
      <x:c r="J180" s="132"/>
      <x:c r="K180" s="132"/>
      <x:c r="L180" s="132"/>
      <x:c r="M180" s="135"/>
      <x:c r="N180" s="132"/>
      <x:c r="O180" s="132"/>
      <x:c r="P180" s="136"/>
      <x:c r="Q180" s="136"/>
      <x:c r="R180" s="132"/>
      <x:c r="S180" s="132"/>
      <x:c r="T180" s="132"/>
      <x:c r="U180" s="132"/>
      <x:c r="V180" s="132"/>
      <x:c r="W180" s="132"/>
      <x:c r="X180" s="137"/>
    </x:row>
    <x:row r="181">
      <x:c r="A181" s="131"/>
      <x:c r="B181" s="132"/>
      <x:c r="C181" s="132"/>
      <x:c r="D181" s="132"/>
      <x:c r="E181" s="132"/>
      <x:c r="F181" s="133"/>
      <x:c r="G181" s="134"/>
      <x:c r="H181" s="134"/>
      <x:c r="I181" s="132"/>
      <x:c r="J181" s="132"/>
      <x:c r="K181" s="132"/>
      <x:c r="L181" s="132"/>
      <x:c r="M181" s="135"/>
      <x:c r="N181" s="132"/>
      <x:c r="O181" s="132"/>
      <x:c r="P181" s="136"/>
      <x:c r="Q181" s="136"/>
      <x:c r="R181" s="132"/>
      <x:c r="S181" s="132"/>
      <x:c r="T181" s="132"/>
      <x:c r="U181" s="132"/>
      <x:c r="V181" s="132"/>
      <x:c r="W181" s="132"/>
      <x:c r="X181" s="137"/>
    </x:row>
    <x:row r="182">
      <x:c r="A182" s="131"/>
      <x:c r="B182" s="132"/>
      <x:c r="C182" s="132"/>
      <x:c r="D182" s="132"/>
      <x:c r="E182" s="132"/>
      <x:c r="F182" s="133"/>
      <x:c r="G182" s="134"/>
      <x:c r="H182" s="134"/>
      <x:c r="I182" s="132"/>
      <x:c r="J182" s="132"/>
      <x:c r="K182" s="132"/>
      <x:c r="L182" s="132"/>
      <x:c r="M182" s="135"/>
      <x:c r="N182" s="132"/>
      <x:c r="O182" s="132"/>
      <x:c r="P182" s="136"/>
      <x:c r="Q182" s="136"/>
      <x:c r="R182" s="132"/>
      <x:c r="S182" s="132"/>
      <x:c r="T182" s="132"/>
      <x:c r="U182" s="132"/>
      <x:c r="V182" s="132"/>
      <x:c r="W182" s="132"/>
      <x:c r="X182" s="137"/>
    </x:row>
    <x:row r="183">
      <x:c r="A183" s="131"/>
      <x:c r="B183" s="132"/>
      <x:c r="C183" s="132"/>
      <x:c r="D183" s="132"/>
      <x:c r="E183" s="132"/>
      <x:c r="F183" s="133"/>
      <x:c r="G183" s="134"/>
      <x:c r="H183" s="134"/>
      <x:c r="I183" s="132"/>
      <x:c r="J183" s="132"/>
      <x:c r="K183" s="132"/>
      <x:c r="L183" s="132"/>
      <x:c r="M183" s="135"/>
      <x:c r="N183" s="132"/>
      <x:c r="O183" s="132"/>
      <x:c r="P183" s="136"/>
      <x:c r="Q183" s="136"/>
      <x:c r="R183" s="132"/>
      <x:c r="S183" s="132"/>
      <x:c r="T183" s="132"/>
      <x:c r="U183" s="132"/>
      <x:c r="V183" s="132"/>
      <x:c r="W183" s="132"/>
      <x:c r="X183" s="137"/>
    </x:row>
    <x:row r="184">
      <x:c r="A184" s="131"/>
      <x:c r="B184" s="132"/>
      <x:c r="C184" s="132"/>
      <x:c r="D184" s="132"/>
      <x:c r="E184" s="132"/>
      <x:c r="F184" s="133"/>
      <x:c r="G184" s="134"/>
      <x:c r="H184" s="134"/>
      <x:c r="I184" s="132"/>
      <x:c r="J184" s="132"/>
      <x:c r="K184" s="132"/>
      <x:c r="L184" s="132"/>
      <x:c r="M184" s="135"/>
      <x:c r="N184" s="132"/>
      <x:c r="O184" s="132"/>
      <x:c r="P184" s="136"/>
      <x:c r="Q184" s="136"/>
      <x:c r="R184" s="132"/>
      <x:c r="S184" s="132"/>
      <x:c r="T184" s="132"/>
      <x:c r="U184" s="132"/>
      <x:c r="V184" s="132"/>
      <x:c r="W184" s="132"/>
      <x:c r="X184" s="137"/>
    </x:row>
    <x:row r="185">
      <x:c r="A185" s="131"/>
      <x:c r="B185" s="132"/>
      <x:c r="C185" s="132"/>
      <x:c r="D185" s="132"/>
      <x:c r="E185" s="132"/>
      <x:c r="F185" s="133"/>
      <x:c r="G185" s="134"/>
      <x:c r="H185" s="134"/>
      <x:c r="I185" s="132"/>
      <x:c r="J185" s="132"/>
      <x:c r="K185" s="132"/>
      <x:c r="L185" s="132"/>
      <x:c r="M185" s="135"/>
      <x:c r="N185" s="132"/>
      <x:c r="O185" s="132"/>
      <x:c r="P185" s="136"/>
      <x:c r="Q185" s="136"/>
      <x:c r="R185" s="132"/>
      <x:c r="S185" s="132"/>
      <x:c r="T185" s="132"/>
      <x:c r="U185" s="132"/>
      <x:c r="V185" s="132"/>
      <x:c r="W185" s="132"/>
      <x:c r="X185" s="137"/>
    </x:row>
    <x:row r="186">
      <x:c r="A186" s="131"/>
      <x:c r="B186" s="132"/>
      <x:c r="C186" s="132"/>
      <x:c r="D186" s="132"/>
      <x:c r="E186" s="132"/>
      <x:c r="F186" s="133"/>
      <x:c r="G186" s="134"/>
      <x:c r="H186" s="134"/>
      <x:c r="I186" s="132"/>
      <x:c r="J186" s="132"/>
      <x:c r="K186" s="132"/>
      <x:c r="L186" s="132"/>
      <x:c r="M186" s="135"/>
      <x:c r="N186" s="132"/>
      <x:c r="O186" s="132"/>
      <x:c r="P186" s="136"/>
      <x:c r="Q186" s="136"/>
      <x:c r="R186" s="132"/>
      <x:c r="S186" s="132"/>
      <x:c r="T186" s="132"/>
      <x:c r="U186" s="132"/>
      <x:c r="V186" s="132"/>
      <x:c r="W186" s="132"/>
      <x:c r="X186" s="137"/>
    </x:row>
    <x:row r="187">
      <x:c r="A187" s="131"/>
      <x:c r="B187" s="132"/>
      <x:c r="C187" s="132"/>
      <x:c r="D187" s="132"/>
      <x:c r="E187" s="132"/>
      <x:c r="F187" s="133"/>
      <x:c r="G187" s="134"/>
      <x:c r="H187" s="134"/>
      <x:c r="I187" s="132"/>
      <x:c r="J187" s="132"/>
      <x:c r="K187" s="132"/>
      <x:c r="L187" s="132"/>
      <x:c r="M187" s="135"/>
      <x:c r="N187" s="132"/>
      <x:c r="O187" s="132"/>
      <x:c r="P187" s="136"/>
      <x:c r="Q187" s="136"/>
      <x:c r="R187" s="132"/>
      <x:c r="S187" s="132"/>
      <x:c r="T187" s="132"/>
      <x:c r="U187" s="132"/>
      <x:c r="V187" s="132"/>
      <x:c r="W187" s="132"/>
      <x:c r="X187" s="137"/>
    </x:row>
    <x:row r="188">
      <x:c r="A188" s="131"/>
      <x:c r="B188" s="132"/>
      <x:c r="C188" s="132"/>
      <x:c r="D188" s="132"/>
      <x:c r="E188" s="132"/>
      <x:c r="F188" s="133"/>
      <x:c r="G188" s="134"/>
      <x:c r="H188" s="134"/>
      <x:c r="I188" s="132"/>
      <x:c r="J188" s="132"/>
      <x:c r="K188" s="132"/>
      <x:c r="L188" s="132"/>
      <x:c r="M188" s="135"/>
      <x:c r="N188" s="132"/>
      <x:c r="O188" s="132"/>
      <x:c r="P188" s="136"/>
      <x:c r="Q188" s="136"/>
      <x:c r="R188" s="132"/>
      <x:c r="S188" s="132"/>
      <x:c r="T188" s="132"/>
      <x:c r="U188" s="132"/>
      <x:c r="V188" s="132"/>
      <x:c r="W188" s="132"/>
      <x:c r="X188" s="137"/>
    </x:row>
    <x:row r="189">
      <x:c r="A189" s="131"/>
      <x:c r="B189" s="132"/>
      <x:c r="C189" s="132"/>
      <x:c r="D189" s="132"/>
      <x:c r="E189" s="132"/>
      <x:c r="F189" s="133"/>
      <x:c r="G189" s="134"/>
      <x:c r="H189" s="134"/>
      <x:c r="I189" s="132"/>
      <x:c r="J189" s="132"/>
      <x:c r="K189" s="132"/>
      <x:c r="L189" s="132"/>
      <x:c r="M189" s="135"/>
      <x:c r="N189" s="132"/>
      <x:c r="O189" s="132"/>
      <x:c r="P189" s="136"/>
      <x:c r="Q189" s="136"/>
      <x:c r="R189" s="132"/>
      <x:c r="S189" s="132"/>
      <x:c r="T189" s="132"/>
      <x:c r="U189" s="132"/>
      <x:c r="V189" s="132"/>
      <x:c r="W189" s="132"/>
      <x:c r="X189" s="137"/>
    </x:row>
    <x:row r="190">
      <x:c r="A190" s="131"/>
      <x:c r="B190" s="132"/>
      <x:c r="C190" s="132"/>
      <x:c r="D190" s="132"/>
      <x:c r="E190" s="132"/>
      <x:c r="F190" s="133"/>
      <x:c r="G190" s="134"/>
      <x:c r="H190" s="134"/>
      <x:c r="I190" s="132"/>
      <x:c r="J190" s="132"/>
      <x:c r="K190" s="132"/>
      <x:c r="L190" s="132"/>
      <x:c r="M190" s="135"/>
      <x:c r="N190" s="132"/>
      <x:c r="O190" s="132"/>
      <x:c r="P190" s="136"/>
      <x:c r="Q190" s="136"/>
      <x:c r="R190" s="132"/>
      <x:c r="S190" s="132"/>
      <x:c r="T190" s="132"/>
      <x:c r="U190" s="132"/>
      <x:c r="V190" s="132"/>
      <x:c r="W190" s="132"/>
      <x:c r="X190" s="137"/>
    </x:row>
    <x:row r="191">
      <x:c r="A191" s="131"/>
      <x:c r="B191" s="132"/>
      <x:c r="C191" s="132"/>
      <x:c r="D191" s="132"/>
      <x:c r="E191" s="132"/>
      <x:c r="F191" s="133"/>
      <x:c r="G191" s="134"/>
      <x:c r="H191" s="134"/>
      <x:c r="I191" s="132"/>
      <x:c r="J191" s="132"/>
      <x:c r="K191" s="132"/>
      <x:c r="L191" s="132"/>
      <x:c r="M191" s="135"/>
      <x:c r="N191" s="132"/>
      <x:c r="O191" s="132"/>
      <x:c r="P191" s="136"/>
      <x:c r="Q191" s="136"/>
      <x:c r="R191" s="132"/>
      <x:c r="S191" s="132"/>
      <x:c r="T191" s="132"/>
      <x:c r="U191" s="132"/>
      <x:c r="V191" s="132"/>
      <x:c r="W191" s="132"/>
      <x:c r="X191" s="137"/>
    </x:row>
    <x:row r="192">
      <x:c r="A192" s="131"/>
      <x:c r="B192" s="132"/>
      <x:c r="C192" s="132"/>
      <x:c r="D192" s="132"/>
      <x:c r="E192" s="132"/>
      <x:c r="F192" s="133"/>
      <x:c r="G192" s="134"/>
      <x:c r="H192" s="134"/>
      <x:c r="I192" s="132"/>
      <x:c r="J192" s="132"/>
      <x:c r="K192" s="132"/>
      <x:c r="L192" s="132"/>
      <x:c r="M192" s="135"/>
      <x:c r="N192" s="132"/>
      <x:c r="O192" s="132"/>
      <x:c r="P192" s="136"/>
      <x:c r="Q192" s="136"/>
      <x:c r="R192" s="132"/>
      <x:c r="S192" s="132"/>
      <x:c r="T192" s="132"/>
      <x:c r="U192" s="132"/>
      <x:c r="V192" s="132"/>
      <x:c r="W192" s="132"/>
      <x:c r="X192" s="137"/>
    </x:row>
    <x:row r="193">
      <x:c r="A193" s="131"/>
      <x:c r="B193" s="132"/>
      <x:c r="C193" s="132"/>
      <x:c r="D193" s="132"/>
      <x:c r="E193" s="132"/>
      <x:c r="F193" s="133"/>
      <x:c r="G193" s="134"/>
      <x:c r="H193" s="134"/>
      <x:c r="I193" s="132"/>
      <x:c r="J193" s="132"/>
      <x:c r="K193" s="132"/>
      <x:c r="L193" s="132"/>
      <x:c r="M193" s="135"/>
      <x:c r="N193" s="132"/>
      <x:c r="O193" s="132"/>
      <x:c r="P193" s="136"/>
      <x:c r="Q193" s="136"/>
      <x:c r="R193" s="132"/>
      <x:c r="S193" s="132"/>
      <x:c r="T193" s="132"/>
      <x:c r="U193" s="132"/>
      <x:c r="V193" s="132"/>
      <x:c r="W193" s="132"/>
      <x:c r="X193" s="137"/>
    </x:row>
    <x:row r="194">
      <x:c r="A194" s="131"/>
      <x:c r="B194" s="132"/>
      <x:c r="C194" s="132"/>
      <x:c r="D194" s="132"/>
      <x:c r="E194" s="132"/>
      <x:c r="F194" s="133"/>
      <x:c r="G194" s="134"/>
      <x:c r="H194" s="134"/>
      <x:c r="I194" s="132"/>
      <x:c r="J194" s="132"/>
      <x:c r="K194" s="132"/>
      <x:c r="L194" s="132"/>
      <x:c r="M194" s="135"/>
      <x:c r="N194" s="132"/>
      <x:c r="O194" s="132"/>
      <x:c r="P194" s="136"/>
      <x:c r="Q194" s="136"/>
      <x:c r="R194" s="132"/>
      <x:c r="S194" s="132"/>
      <x:c r="T194" s="132"/>
      <x:c r="U194" s="132"/>
      <x:c r="V194" s="132"/>
      <x:c r="W194" s="132"/>
      <x:c r="X194" s="137"/>
    </x:row>
    <x:row r="195">
      <x:c r="A195" s="131"/>
      <x:c r="B195" s="132"/>
      <x:c r="C195" s="132"/>
      <x:c r="D195" s="132"/>
      <x:c r="E195" s="132"/>
      <x:c r="F195" s="133"/>
      <x:c r="G195" s="134"/>
      <x:c r="H195" s="134"/>
      <x:c r="I195" s="132"/>
      <x:c r="J195" s="132"/>
      <x:c r="K195" s="132"/>
      <x:c r="L195" s="132"/>
      <x:c r="M195" s="135"/>
      <x:c r="N195" s="132"/>
      <x:c r="O195" s="132"/>
      <x:c r="P195" s="136"/>
      <x:c r="Q195" s="136"/>
      <x:c r="R195" s="132"/>
      <x:c r="S195" s="132"/>
      <x:c r="T195" s="132"/>
      <x:c r="U195" s="132"/>
      <x:c r="V195" s="132"/>
      <x:c r="W195" s="132"/>
      <x:c r="X195" s="137"/>
    </x:row>
    <x:row r="196">
      <x:c r="A196" s="131"/>
      <x:c r="B196" s="132"/>
      <x:c r="C196" s="132"/>
      <x:c r="D196" s="132"/>
      <x:c r="E196" s="132"/>
      <x:c r="F196" s="133"/>
      <x:c r="G196" s="134"/>
      <x:c r="H196" s="134"/>
      <x:c r="I196" s="132"/>
      <x:c r="J196" s="132"/>
      <x:c r="K196" s="132"/>
      <x:c r="L196" s="132"/>
      <x:c r="M196" s="135"/>
      <x:c r="N196" s="132"/>
      <x:c r="O196" s="132"/>
      <x:c r="P196" s="136"/>
      <x:c r="Q196" s="136"/>
      <x:c r="R196" s="132"/>
      <x:c r="S196" s="132"/>
      <x:c r="T196" s="132"/>
      <x:c r="U196" s="132"/>
      <x:c r="V196" s="132"/>
      <x:c r="W196" s="132"/>
      <x:c r="X196" s="137"/>
    </x:row>
    <x:row r="197">
      <x:c r="A197" s="131"/>
      <x:c r="B197" s="132"/>
      <x:c r="C197" s="132"/>
      <x:c r="D197" s="132"/>
      <x:c r="E197" s="132"/>
      <x:c r="F197" s="133"/>
      <x:c r="G197" s="134"/>
      <x:c r="H197" s="134"/>
      <x:c r="I197" s="132"/>
      <x:c r="J197" s="132"/>
      <x:c r="K197" s="132"/>
      <x:c r="L197" s="132"/>
      <x:c r="M197" s="135"/>
      <x:c r="N197" s="132"/>
      <x:c r="O197" s="132"/>
      <x:c r="P197" s="136"/>
      <x:c r="Q197" s="136"/>
      <x:c r="R197" s="132"/>
      <x:c r="S197" s="132"/>
      <x:c r="T197" s="132"/>
      <x:c r="U197" s="132"/>
      <x:c r="V197" s="132"/>
      <x:c r="W197" s="132"/>
      <x:c r="X197" s="137"/>
    </x:row>
    <x:row r="198">
      <x:c r="A198" s="131"/>
      <x:c r="B198" s="132"/>
      <x:c r="C198" s="132"/>
      <x:c r="D198" s="132"/>
      <x:c r="E198" s="132"/>
      <x:c r="F198" s="133"/>
      <x:c r="G198" s="134"/>
      <x:c r="H198" s="134"/>
      <x:c r="I198" s="132"/>
      <x:c r="J198" s="132"/>
      <x:c r="K198" s="132"/>
      <x:c r="L198" s="132"/>
      <x:c r="M198" s="135"/>
      <x:c r="N198" s="132"/>
      <x:c r="O198" s="132"/>
      <x:c r="P198" s="136"/>
      <x:c r="Q198" s="136"/>
      <x:c r="R198" s="132"/>
      <x:c r="S198" s="132"/>
      <x:c r="T198" s="132"/>
      <x:c r="U198" s="132"/>
      <x:c r="V198" s="132"/>
      <x:c r="W198" s="132"/>
      <x:c r="X198" s="137"/>
    </x:row>
    <x:row r="199">
      <x:c r="A199" s="131"/>
      <x:c r="B199" s="132"/>
      <x:c r="C199" s="132"/>
      <x:c r="D199" s="132"/>
      <x:c r="E199" s="132"/>
      <x:c r="F199" s="133"/>
      <x:c r="G199" s="134"/>
      <x:c r="H199" s="134"/>
      <x:c r="I199" s="132"/>
      <x:c r="J199" s="132"/>
      <x:c r="K199" s="132"/>
      <x:c r="L199" s="132"/>
      <x:c r="M199" s="135"/>
      <x:c r="N199" s="132"/>
      <x:c r="O199" s="132"/>
      <x:c r="P199" s="136"/>
      <x:c r="Q199" s="136"/>
      <x:c r="R199" s="132"/>
      <x:c r="S199" s="132"/>
      <x:c r="T199" s="132"/>
      <x:c r="U199" s="132"/>
      <x:c r="V199" s="132"/>
      <x:c r="W199" s="132"/>
      <x:c r="X199" s="137"/>
    </x:row>
    <x:row r="200">
      <x:c r="A200" s="131"/>
      <x:c r="B200" s="132"/>
      <x:c r="C200" s="132"/>
      <x:c r="D200" s="132"/>
      <x:c r="E200" s="132"/>
      <x:c r="F200" s="133"/>
      <x:c r="G200" s="134"/>
      <x:c r="H200" s="134"/>
      <x:c r="I200" s="132"/>
      <x:c r="J200" s="132"/>
      <x:c r="K200" s="132"/>
      <x:c r="L200" s="132"/>
      <x:c r="M200" s="135"/>
      <x:c r="N200" s="132"/>
      <x:c r="O200" s="132"/>
      <x:c r="P200" s="136"/>
      <x:c r="Q200" s="136"/>
      <x:c r="R200" s="132"/>
      <x:c r="S200" s="132"/>
      <x:c r="T200" s="132"/>
      <x:c r="U200" s="132"/>
      <x:c r="V200" s="132"/>
      <x:c r="W200" s="132"/>
      <x:c r="X200" s="137"/>
    </x:row>
    <x:row r="201">
      <x:c r="A201" s="131"/>
      <x:c r="B201" s="132"/>
      <x:c r="C201" s="132"/>
      <x:c r="D201" s="132"/>
      <x:c r="E201" s="132"/>
      <x:c r="F201" s="133"/>
      <x:c r="G201" s="134"/>
      <x:c r="H201" s="134"/>
      <x:c r="I201" s="132"/>
      <x:c r="J201" s="132"/>
      <x:c r="K201" s="132"/>
      <x:c r="L201" s="132"/>
      <x:c r="M201" s="135"/>
      <x:c r="N201" s="132"/>
      <x:c r="O201" s="132"/>
      <x:c r="P201" s="136"/>
      <x:c r="Q201" s="136"/>
      <x:c r="R201" s="132"/>
      <x:c r="S201" s="132"/>
      <x:c r="T201" s="132"/>
      <x:c r="U201" s="132"/>
      <x:c r="V201" s="132"/>
      <x:c r="W201" s="132"/>
      <x:c r="X201" s="137"/>
    </x:row>
    <x:row r="202">
      <x:c r="A202" s="131"/>
      <x:c r="B202" s="132"/>
      <x:c r="C202" s="132"/>
      <x:c r="D202" s="132"/>
      <x:c r="E202" s="132"/>
      <x:c r="F202" s="133"/>
      <x:c r="G202" s="134"/>
      <x:c r="H202" s="134"/>
      <x:c r="I202" s="132"/>
      <x:c r="J202" s="132"/>
      <x:c r="K202" s="132"/>
      <x:c r="L202" s="132"/>
      <x:c r="M202" s="135"/>
      <x:c r="N202" s="132"/>
      <x:c r="O202" s="132"/>
      <x:c r="P202" s="136"/>
      <x:c r="Q202" s="136"/>
      <x:c r="R202" s="132"/>
      <x:c r="S202" s="132"/>
      <x:c r="T202" s="132"/>
      <x:c r="U202" s="132"/>
      <x:c r="V202" s="132"/>
      <x:c r="W202" s="132"/>
      <x:c r="X202" s="137"/>
    </x:row>
    <x:row r="203">
      <x:c r="A203" s="131"/>
      <x:c r="B203" s="132"/>
      <x:c r="C203" s="132"/>
      <x:c r="D203" s="132"/>
      <x:c r="E203" s="132"/>
      <x:c r="F203" s="133"/>
      <x:c r="G203" s="134"/>
      <x:c r="H203" s="134"/>
      <x:c r="I203" s="132"/>
      <x:c r="J203" s="132"/>
      <x:c r="K203" s="132"/>
      <x:c r="L203" s="132"/>
      <x:c r="M203" s="135"/>
      <x:c r="N203" s="132"/>
      <x:c r="O203" s="132"/>
      <x:c r="P203" s="136"/>
      <x:c r="Q203" s="136"/>
      <x:c r="R203" s="132"/>
      <x:c r="S203" s="132"/>
      <x:c r="T203" s="132"/>
      <x:c r="U203" s="132"/>
      <x:c r="V203" s="132"/>
      <x:c r="W203" s="132"/>
      <x:c r="X203" s="137"/>
    </x:row>
    <x:row r="204">
      <x:c r="A204" s="131"/>
      <x:c r="B204" s="132"/>
      <x:c r="C204" s="132"/>
      <x:c r="D204" s="132"/>
      <x:c r="E204" s="132"/>
      <x:c r="F204" s="133"/>
      <x:c r="G204" s="134"/>
      <x:c r="H204" s="134"/>
      <x:c r="I204" s="132"/>
      <x:c r="J204" s="132"/>
      <x:c r="K204" s="132"/>
      <x:c r="L204" s="132"/>
      <x:c r="M204" s="135"/>
      <x:c r="N204" s="132"/>
      <x:c r="O204" s="132"/>
      <x:c r="P204" s="136"/>
      <x:c r="Q204" s="136"/>
      <x:c r="R204" s="132"/>
      <x:c r="S204" s="132"/>
      <x:c r="T204" s="132"/>
      <x:c r="U204" s="132"/>
      <x:c r="V204" s="132"/>
      <x:c r="W204" s="132"/>
      <x:c r="X204" s="137"/>
    </x:row>
    <x:row r="205">
      <x:c r="A205" s="131"/>
      <x:c r="B205" s="132"/>
      <x:c r="C205" s="132"/>
      <x:c r="D205" s="132"/>
      <x:c r="E205" s="132"/>
      <x:c r="F205" s="133"/>
      <x:c r="G205" s="134"/>
      <x:c r="H205" s="134"/>
      <x:c r="I205" s="132"/>
      <x:c r="J205" s="132"/>
      <x:c r="K205" s="132"/>
      <x:c r="L205" s="132"/>
      <x:c r="M205" s="135"/>
      <x:c r="N205" s="132"/>
      <x:c r="O205" s="132"/>
      <x:c r="P205" s="136"/>
      <x:c r="Q205" s="136"/>
      <x:c r="R205" s="132"/>
      <x:c r="S205" s="132"/>
      <x:c r="T205" s="132"/>
      <x:c r="U205" s="132"/>
      <x:c r="V205" s="132"/>
      <x:c r="W205" s="132"/>
      <x:c r="X205" s="137"/>
    </x:row>
    <x:row r="206">
      <x:c r="A206" s="131"/>
      <x:c r="B206" s="132"/>
      <x:c r="C206" s="132"/>
      <x:c r="D206" s="132"/>
      <x:c r="E206" s="132"/>
      <x:c r="F206" s="133"/>
      <x:c r="G206" s="134"/>
      <x:c r="H206" s="134"/>
      <x:c r="I206" s="132"/>
      <x:c r="J206" s="132"/>
      <x:c r="K206" s="132"/>
      <x:c r="L206" s="132"/>
      <x:c r="M206" s="135"/>
      <x:c r="N206" s="132"/>
      <x:c r="O206" s="132"/>
      <x:c r="P206" s="136"/>
      <x:c r="Q206" s="136"/>
      <x:c r="R206" s="132"/>
      <x:c r="S206" s="132"/>
      <x:c r="T206" s="132"/>
      <x:c r="U206" s="132"/>
      <x:c r="V206" s="132"/>
      <x:c r="W206" s="132"/>
      <x:c r="X206" s="137"/>
    </x:row>
    <x:row r="207">
      <x:c r="A207" s="131"/>
      <x:c r="B207" s="132"/>
      <x:c r="C207" s="132"/>
      <x:c r="D207" s="132"/>
      <x:c r="E207" s="132"/>
      <x:c r="F207" s="133"/>
      <x:c r="G207" s="134"/>
      <x:c r="H207" s="134"/>
      <x:c r="I207" s="132"/>
      <x:c r="J207" s="132"/>
      <x:c r="K207" s="132"/>
      <x:c r="L207" s="132"/>
      <x:c r="M207" s="135"/>
      <x:c r="N207" s="132"/>
      <x:c r="O207" s="132"/>
      <x:c r="P207" s="136"/>
      <x:c r="Q207" s="136"/>
      <x:c r="R207" s="132"/>
      <x:c r="S207" s="132"/>
      <x:c r="T207" s="132"/>
      <x:c r="U207" s="132"/>
      <x:c r="V207" s="132"/>
      <x:c r="W207" s="132"/>
      <x:c r="X207" s="137"/>
    </x:row>
    <x:row r="208">
      <x:c r="A208" s="131"/>
      <x:c r="B208" s="132"/>
      <x:c r="C208" s="132"/>
      <x:c r="D208" s="132"/>
      <x:c r="E208" s="132"/>
      <x:c r="F208" s="133"/>
      <x:c r="G208" s="134"/>
      <x:c r="H208" s="134"/>
      <x:c r="I208" s="132"/>
      <x:c r="J208" s="132"/>
      <x:c r="K208" s="132"/>
      <x:c r="L208" s="132"/>
      <x:c r="M208" s="135"/>
      <x:c r="N208" s="132"/>
      <x:c r="O208" s="132"/>
      <x:c r="P208" s="136"/>
      <x:c r="Q208" s="136"/>
      <x:c r="R208" s="132"/>
      <x:c r="S208" s="132"/>
      <x:c r="T208" s="132"/>
      <x:c r="U208" s="132"/>
      <x:c r="V208" s="132"/>
      <x:c r="W208" s="132"/>
      <x:c r="X208" s="137"/>
    </x:row>
    <x:row r="209">
      <x:c r="A209" s="131"/>
      <x:c r="B209" s="132"/>
      <x:c r="C209" s="132"/>
      <x:c r="D209" s="132"/>
      <x:c r="E209" s="132"/>
      <x:c r="F209" s="133"/>
      <x:c r="G209" s="134"/>
      <x:c r="H209" s="134"/>
      <x:c r="I209" s="132"/>
      <x:c r="J209" s="132"/>
      <x:c r="K209" s="132"/>
      <x:c r="L209" s="132"/>
      <x:c r="M209" s="135"/>
      <x:c r="N209" s="132"/>
      <x:c r="O209" s="132"/>
      <x:c r="P209" s="136"/>
      <x:c r="Q209" s="136"/>
      <x:c r="R209" s="132"/>
      <x:c r="S209" s="132"/>
      <x:c r="T209" s="132"/>
      <x:c r="U209" s="132"/>
      <x:c r="V209" s="132"/>
      <x:c r="W209" s="132"/>
      <x:c r="X209" s="137"/>
    </x:row>
    <x:row r="210">
      <x:c r="A210" s="131"/>
      <x:c r="B210" s="132"/>
      <x:c r="C210" s="132"/>
      <x:c r="D210" s="132"/>
      <x:c r="E210" s="132"/>
      <x:c r="F210" s="133"/>
      <x:c r="G210" s="134"/>
      <x:c r="H210" s="134"/>
      <x:c r="I210" s="132"/>
      <x:c r="J210" s="132"/>
      <x:c r="K210" s="132"/>
      <x:c r="L210" s="132"/>
      <x:c r="M210" s="135"/>
      <x:c r="N210" s="132"/>
      <x:c r="O210" s="132"/>
      <x:c r="P210" s="136"/>
      <x:c r="Q210" s="136"/>
      <x:c r="R210" s="132"/>
      <x:c r="S210" s="132"/>
      <x:c r="T210" s="132"/>
      <x:c r="U210" s="132"/>
      <x:c r="V210" s="132"/>
      <x:c r="W210" s="132"/>
      <x:c r="X210" s="137"/>
    </x:row>
    <x:row r="211">
      <x:c r="A211" s="131"/>
      <x:c r="B211" s="132"/>
      <x:c r="C211" s="132"/>
      <x:c r="D211" s="132"/>
      <x:c r="E211" s="132"/>
      <x:c r="F211" s="133"/>
      <x:c r="G211" s="134"/>
      <x:c r="H211" s="134"/>
      <x:c r="I211" s="132"/>
      <x:c r="J211" s="132"/>
      <x:c r="K211" s="132"/>
      <x:c r="L211" s="132"/>
      <x:c r="M211" s="135"/>
      <x:c r="N211" s="132"/>
      <x:c r="O211" s="132"/>
      <x:c r="P211" s="136"/>
      <x:c r="Q211" s="136"/>
      <x:c r="R211" s="132"/>
      <x:c r="S211" s="132"/>
      <x:c r="T211" s="132"/>
      <x:c r="U211" s="132"/>
      <x:c r="V211" s="132"/>
      <x:c r="W211" s="132"/>
      <x:c r="X211" s="137"/>
    </x:row>
    <x:row r="212">
      <x:c r="A212" s="131"/>
      <x:c r="B212" s="132"/>
      <x:c r="C212" s="132"/>
      <x:c r="D212" s="132"/>
      <x:c r="E212" s="132"/>
      <x:c r="F212" s="133"/>
      <x:c r="G212" s="134"/>
      <x:c r="H212" s="134"/>
      <x:c r="I212" s="132"/>
      <x:c r="J212" s="132"/>
      <x:c r="K212" s="132"/>
      <x:c r="L212" s="132"/>
      <x:c r="M212" s="135"/>
      <x:c r="N212" s="132"/>
      <x:c r="O212" s="132"/>
      <x:c r="P212" s="136"/>
      <x:c r="Q212" s="136"/>
      <x:c r="R212" s="132"/>
      <x:c r="S212" s="132"/>
      <x:c r="T212" s="132"/>
      <x:c r="U212" s="132"/>
      <x:c r="V212" s="132"/>
      <x:c r="W212" s="132"/>
      <x:c r="X212" s="137"/>
    </x:row>
    <x:row r="213">
      <x:c r="A213" s="131"/>
      <x:c r="B213" s="132"/>
      <x:c r="C213" s="132"/>
      <x:c r="D213" s="132"/>
      <x:c r="E213" s="132"/>
      <x:c r="F213" s="133"/>
      <x:c r="G213" s="134"/>
      <x:c r="H213" s="134"/>
      <x:c r="I213" s="132"/>
      <x:c r="J213" s="132"/>
      <x:c r="K213" s="132"/>
      <x:c r="L213" s="132"/>
      <x:c r="M213" s="135"/>
      <x:c r="N213" s="132"/>
      <x:c r="O213" s="132"/>
      <x:c r="P213" s="136"/>
      <x:c r="Q213" s="136"/>
      <x:c r="R213" s="132"/>
      <x:c r="S213" s="132"/>
      <x:c r="T213" s="132"/>
      <x:c r="U213" s="132"/>
      <x:c r="V213" s="132"/>
      <x:c r="W213" s="132"/>
      <x:c r="X213" s="137"/>
    </x:row>
    <x:row r="214">
      <x:c r="A214" s="131"/>
      <x:c r="B214" s="132"/>
      <x:c r="C214" s="132"/>
      <x:c r="D214" s="132"/>
      <x:c r="E214" s="132"/>
      <x:c r="F214" s="133"/>
      <x:c r="G214" s="134"/>
      <x:c r="H214" s="134"/>
      <x:c r="I214" s="132"/>
      <x:c r="J214" s="132"/>
      <x:c r="K214" s="132"/>
      <x:c r="L214" s="132"/>
      <x:c r="M214" s="135"/>
      <x:c r="N214" s="132"/>
      <x:c r="O214" s="132"/>
      <x:c r="P214" s="136"/>
      <x:c r="Q214" s="136"/>
      <x:c r="R214" s="132"/>
      <x:c r="S214" s="132"/>
      <x:c r="T214" s="132"/>
      <x:c r="U214" s="132"/>
      <x:c r="V214" s="132"/>
      <x:c r="W214" s="132"/>
      <x:c r="X214" s="137"/>
    </x:row>
    <x:row r="215">
      <x:c r="A215" s="131"/>
      <x:c r="B215" s="132"/>
      <x:c r="C215" s="132"/>
      <x:c r="D215" s="132"/>
      <x:c r="E215" s="132"/>
      <x:c r="F215" s="133"/>
      <x:c r="G215" s="134"/>
      <x:c r="H215" s="134"/>
      <x:c r="I215" s="132"/>
      <x:c r="J215" s="132"/>
      <x:c r="K215" s="132"/>
      <x:c r="L215" s="132"/>
      <x:c r="M215" s="135"/>
      <x:c r="N215" s="132"/>
      <x:c r="O215" s="132"/>
      <x:c r="P215" s="136"/>
      <x:c r="Q215" s="136"/>
      <x:c r="R215" s="132"/>
      <x:c r="S215" s="132"/>
      <x:c r="T215" s="132"/>
      <x:c r="U215" s="132"/>
      <x:c r="V215" s="132"/>
      <x:c r="W215" s="132"/>
      <x:c r="X215" s="137"/>
    </x:row>
    <x:row r="216">
      <x:c r="A216" s="131"/>
      <x:c r="B216" s="132"/>
      <x:c r="C216" s="132"/>
      <x:c r="D216" s="132"/>
      <x:c r="E216" s="132"/>
      <x:c r="F216" s="133"/>
      <x:c r="G216" s="134"/>
      <x:c r="H216" s="134"/>
      <x:c r="I216" s="132"/>
      <x:c r="J216" s="132"/>
      <x:c r="K216" s="132"/>
      <x:c r="L216" s="132"/>
      <x:c r="M216" s="135"/>
      <x:c r="N216" s="132"/>
      <x:c r="O216" s="132"/>
      <x:c r="P216" s="136"/>
      <x:c r="Q216" s="136"/>
      <x:c r="R216" s="132"/>
      <x:c r="S216" s="132"/>
      <x:c r="T216" s="132"/>
      <x:c r="U216" s="132"/>
      <x:c r="V216" s="132"/>
      <x:c r="W216" s="132"/>
      <x:c r="X216" s="137"/>
    </x:row>
    <x:row r="217">
      <x:c r="A217" s="131"/>
      <x:c r="B217" s="132"/>
      <x:c r="C217" s="132"/>
      <x:c r="D217" s="132"/>
      <x:c r="E217" s="132"/>
      <x:c r="F217" s="133"/>
      <x:c r="G217" s="134"/>
      <x:c r="H217" s="134"/>
      <x:c r="I217" s="132"/>
      <x:c r="J217" s="132"/>
      <x:c r="K217" s="132"/>
      <x:c r="L217" s="132"/>
      <x:c r="M217" s="135"/>
      <x:c r="N217" s="132"/>
      <x:c r="O217" s="132"/>
      <x:c r="P217" s="136"/>
      <x:c r="Q217" s="136"/>
      <x:c r="R217" s="132"/>
      <x:c r="S217" s="132"/>
      <x:c r="T217" s="132"/>
      <x:c r="U217" s="132"/>
      <x:c r="V217" s="132"/>
      <x:c r="W217" s="132"/>
      <x:c r="X217" s="137"/>
    </x:row>
    <x:row r="218">
      <x:c r="A218" s="131"/>
      <x:c r="B218" s="132"/>
      <x:c r="C218" s="132"/>
      <x:c r="D218" s="132"/>
      <x:c r="E218" s="132"/>
      <x:c r="F218" s="133"/>
      <x:c r="G218" s="134"/>
      <x:c r="H218" s="134"/>
      <x:c r="I218" s="132"/>
      <x:c r="J218" s="132"/>
      <x:c r="K218" s="132"/>
      <x:c r="L218" s="132"/>
      <x:c r="M218" s="135"/>
      <x:c r="N218" s="132"/>
      <x:c r="O218" s="132"/>
      <x:c r="P218" s="136"/>
      <x:c r="Q218" s="136"/>
      <x:c r="R218" s="132"/>
      <x:c r="S218" s="132"/>
      <x:c r="T218" s="132"/>
      <x:c r="U218" s="132"/>
      <x:c r="V218" s="132"/>
      <x:c r="W218" s="132"/>
      <x:c r="X218" s="137"/>
    </x:row>
    <x:row r="219">
      <x:c r="A219" s="131"/>
      <x:c r="B219" s="132"/>
      <x:c r="C219" s="132"/>
      <x:c r="D219" s="132"/>
      <x:c r="E219" s="132"/>
      <x:c r="F219" s="133"/>
      <x:c r="G219" s="134"/>
      <x:c r="H219" s="134"/>
      <x:c r="I219" s="132"/>
      <x:c r="J219" s="132"/>
      <x:c r="K219" s="132"/>
      <x:c r="L219" s="132"/>
      <x:c r="M219" s="135"/>
      <x:c r="N219" s="132"/>
      <x:c r="O219" s="132"/>
      <x:c r="P219" s="136"/>
      <x:c r="Q219" s="136"/>
      <x:c r="R219" s="132"/>
      <x:c r="S219" s="132"/>
      <x:c r="T219" s="132"/>
      <x:c r="U219" s="132"/>
      <x:c r="V219" s="132"/>
      <x:c r="W219" s="132"/>
      <x:c r="X219" s="137"/>
    </x:row>
    <x:row r="220">
      <x:c r="A220" s="131"/>
      <x:c r="B220" s="132"/>
      <x:c r="C220" s="132"/>
      <x:c r="D220" s="132"/>
      <x:c r="E220" s="132"/>
      <x:c r="F220" s="133"/>
      <x:c r="G220" s="134"/>
      <x:c r="H220" s="134"/>
      <x:c r="I220" s="132"/>
      <x:c r="J220" s="132"/>
      <x:c r="K220" s="132"/>
      <x:c r="L220" s="132"/>
      <x:c r="M220" s="135"/>
      <x:c r="N220" s="132"/>
      <x:c r="O220" s="132"/>
      <x:c r="P220" s="136"/>
      <x:c r="Q220" s="136"/>
      <x:c r="R220" s="132"/>
      <x:c r="S220" s="132"/>
      <x:c r="T220" s="132"/>
      <x:c r="U220" s="132"/>
      <x:c r="V220" s="132"/>
      <x:c r="W220" s="132"/>
      <x:c r="X220" s="137"/>
    </x:row>
    <x:row r="221">
      <x:c r="A221" s="131"/>
      <x:c r="B221" s="132"/>
      <x:c r="C221" s="132"/>
      <x:c r="D221" s="132"/>
      <x:c r="E221" s="132"/>
      <x:c r="F221" s="133"/>
      <x:c r="G221" s="134"/>
      <x:c r="H221" s="134"/>
      <x:c r="I221" s="132"/>
      <x:c r="J221" s="132"/>
      <x:c r="K221" s="132"/>
      <x:c r="L221" s="132"/>
      <x:c r="M221" s="135"/>
      <x:c r="N221" s="132"/>
      <x:c r="O221" s="132"/>
      <x:c r="P221" s="136"/>
      <x:c r="Q221" s="136"/>
      <x:c r="R221" s="132"/>
      <x:c r="S221" s="132"/>
      <x:c r="T221" s="132"/>
      <x:c r="U221" s="132"/>
      <x:c r="V221" s="132"/>
      <x:c r="W221" s="132"/>
      <x:c r="X221" s="137"/>
    </x:row>
    <x:row r="222">
      <x:c r="A222" s="131"/>
      <x:c r="B222" s="132"/>
      <x:c r="C222" s="132"/>
      <x:c r="D222" s="132"/>
      <x:c r="E222" s="132"/>
      <x:c r="F222" s="133"/>
      <x:c r="G222" s="134"/>
      <x:c r="H222" s="134"/>
      <x:c r="I222" s="132"/>
      <x:c r="J222" s="132"/>
      <x:c r="K222" s="132"/>
      <x:c r="L222" s="132"/>
      <x:c r="M222" s="135"/>
      <x:c r="N222" s="132"/>
      <x:c r="O222" s="132"/>
      <x:c r="P222" s="136"/>
      <x:c r="Q222" s="136"/>
      <x:c r="R222" s="132"/>
      <x:c r="S222" s="132"/>
      <x:c r="T222" s="132"/>
      <x:c r="U222" s="132"/>
      <x:c r="V222" s="132"/>
      <x:c r="W222" s="132"/>
      <x:c r="X222" s="137"/>
    </x:row>
    <x:row r="223">
      <x:c r="A223" s="131"/>
      <x:c r="B223" s="132"/>
      <x:c r="C223" s="132"/>
      <x:c r="D223" s="132"/>
      <x:c r="E223" s="132"/>
      <x:c r="F223" s="133"/>
      <x:c r="G223" s="134"/>
      <x:c r="H223" s="134"/>
      <x:c r="I223" s="132"/>
      <x:c r="J223" s="132"/>
      <x:c r="K223" s="132"/>
      <x:c r="L223" s="132"/>
      <x:c r="M223" s="135"/>
      <x:c r="N223" s="132"/>
      <x:c r="O223" s="132"/>
      <x:c r="P223" s="136"/>
      <x:c r="Q223" s="136"/>
      <x:c r="R223" s="132"/>
      <x:c r="S223" s="132"/>
      <x:c r="T223" s="132"/>
      <x:c r="U223" s="132"/>
      <x:c r="V223" s="132"/>
      <x:c r="W223" s="132"/>
      <x:c r="X223" s="137"/>
    </x:row>
    <x:row r="224">
      <x:c r="A224" s="131"/>
      <x:c r="B224" s="132"/>
      <x:c r="C224" s="132"/>
      <x:c r="D224" s="132"/>
      <x:c r="E224" s="132"/>
      <x:c r="F224" s="133"/>
      <x:c r="G224" s="134"/>
      <x:c r="H224" s="134"/>
      <x:c r="I224" s="132"/>
      <x:c r="J224" s="132"/>
      <x:c r="K224" s="132"/>
      <x:c r="L224" s="132"/>
      <x:c r="M224" s="135"/>
      <x:c r="N224" s="132"/>
      <x:c r="O224" s="132"/>
      <x:c r="P224" s="136"/>
      <x:c r="Q224" s="136"/>
      <x:c r="R224" s="132"/>
      <x:c r="S224" s="132"/>
      <x:c r="T224" s="132"/>
      <x:c r="U224" s="132"/>
      <x:c r="V224" s="132"/>
      <x:c r="W224" s="132"/>
      <x:c r="X224" s="137"/>
    </x:row>
    <x:row r="225">
      <x:c r="A225" s="131"/>
      <x:c r="B225" s="132"/>
      <x:c r="C225" s="132"/>
      <x:c r="D225" s="132"/>
      <x:c r="E225" s="132"/>
      <x:c r="F225" s="133"/>
      <x:c r="G225" s="134"/>
      <x:c r="H225" s="134"/>
      <x:c r="I225" s="132"/>
      <x:c r="J225" s="132"/>
      <x:c r="K225" s="132"/>
      <x:c r="L225" s="132"/>
      <x:c r="M225" s="135"/>
      <x:c r="N225" s="132"/>
      <x:c r="O225" s="132"/>
      <x:c r="P225" s="136"/>
      <x:c r="Q225" s="136"/>
      <x:c r="R225" s="132"/>
      <x:c r="S225" s="132"/>
      <x:c r="T225" s="132"/>
      <x:c r="U225" s="132"/>
      <x:c r="V225" s="132"/>
      <x:c r="W225" s="132"/>
      <x:c r="X225" s="137"/>
    </x:row>
    <x:row r="226">
      <x:c r="A226" s="131"/>
      <x:c r="B226" s="132"/>
      <x:c r="C226" s="132"/>
      <x:c r="D226" s="132"/>
      <x:c r="E226" s="132"/>
      <x:c r="F226" s="133"/>
      <x:c r="G226" s="134"/>
      <x:c r="H226" s="134"/>
      <x:c r="I226" s="132"/>
      <x:c r="J226" s="132"/>
      <x:c r="K226" s="132"/>
      <x:c r="L226" s="132"/>
      <x:c r="M226" s="135"/>
      <x:c r="N226" s="132"/>
      <x:c r="O226" s="132"/>
      <x:c r="P226" s="136"/>
      <x:c r="Q226" s="136"/>
      <x:c r="R226" s="132"/>
      <x:c r="S226" s="132"/>
      <x:c r="T226" s="132"/>
      <x:c r="U226" s="132"/>
      <x:c r="V226" s="132"/>
      <x:c r="W226" s="132"/>
      <x:c r="X226" s="137"/>
    </x:row>
    <x:row r="227">
      <x:c r="A227" s="131"/>
      <x:c r="B227" s="132"/>
      <x:c r="C227" s="132"/>
      <x:c r="D227" s="132"/>
      <x:c r="E227" s="132"/>
      <x:c r="F227" s="133"/>
      <x:c r="G227" s="134"/>
      <x:c r="H227" s="134"/>
      <x:c r="I227" s="132"/>
      <x:c r="J227" s="132"/>
      <x:c r="K227" s="132"/>
      <x:c r="L227" s="132"/>
      <x:c r="M227" s="135"/>
      <x:c r="N227" s="132"/>
      <x:c r="O227" s="132"/>
      <x:c r="P227" s="136"/>
      <x:c r="Q227" s="136"/>
      <x:c r="R227" s="132"/>
      <x:c r="S227" s="132"/>
      <x:c r="T227" s="132"/>
      <x:c r="U227" s="132"/>
      <x:c r="V227" s="132"/>
      <x:c r="W227" s="132"/>
      <x:c r="X227" s="137"/>
    </x:row>
    <x:row r="228">
      <x:c r="A228" s="131"/>
      <x:c r="B228" s="132"/>
      <x:c r="C228" s="132"/>
      <x:c r="D228" s="132"/>
      <x:c r="E228" s="132"/>
      <x:c r="F228" s="133"/>
      <x:c r="G228" s="134"/>
      <x:c r="H228" s="134"/>
      <x:c r="I228" s="132"/>
      <x:c r="J228" s="132"/>
      <x:c r="K228" s="132"/>
      <x:c r="L228" s="132"/>
      <x:c r="M228" s="135"/>
      <x:c r="N228" s="132"/>
      <x:c r="O228" s="132"/>
      <x:c r="P228" s="136"/>
      <x:c r="Q228" s="136"/>
      <x:c r="R228" s="132"/>
      <x:c r="S228" s="132"/>
      <x:c r="T228" s="132"/>
      <x:c r="U228" s="132"/>
      <x:c r="V228" s="132"/>
      <x:c r="W228" s="132"/>
      <x:c r="X228" s="137"/>
    </x:row>
    <x:row r="229">
      <x:c r="A229" s="131"/>
      <x:c r="B229" s="132"/>
      <x:c r="C229" s="132"/>
      <x:c r="D229" s="132"/>
      <x:c r="E229" s="132"/>
      <x:c r="F229" s="133"/>
      <x:c r="G229" s="134"/>
      <x:c r="H229" s="134"/>
      <x:c r="I229" s="132"/>
      <x:c r="J229" s="132"/>
      <x:c r="K229" s="132"/>
      <x:c r="L229" s="132"/>
      <x:c r="M229" s="135"/>
      <x:c r="N229" s="132"/>
      <x:c r="O229" s="132"/>
      <x:c r="P229" s="136"/>
      <x:c r="Q229" s="136"/>
      <x:c r="R229" s="132"/>
      <x:c r="S229" s="132"/>
      <x:c r="T229" s="132"/>
      <x:c r="U229" s="132"/>
      <x:c r="V229" s="132"/>
      <x:c r="W229" s="132"/>
      <x:c r="X229" s="137"/>
    </x:row>
    <x:row r="230">
      <x:c r="A230" s="131"/>
      <x:c r="B230" s="132"/>
      <x:c r="C230" s="132"/>
      <x:c r="D230" s="132"/>
      <x:c r="E230" s="132"/>
      <x:c r="F230" s="133"/>
      <x:c r="G230" s="134"/>
      <x:c r="H230" s="134"/>
      <x:c r="I230" s="132"/>
      <x:c r="J230" s="132"/>
      <x:c r="K230" s="132"/>
      <x:c r="L230" s="132"/>
      <x:c r="M230" s="135"/>
      <x:c r="N230" s="132"/>
      <x:c r="O230" s="132"/>
      <x:c r="P230" s="136"/>
      <x:c r="Q230" s="136"/>
      <x:c r="R230" s="132"/>
      <x:c r="S230" s="132"/>
      <x:c r="T230" s="132"/>
      <x:c r="U230" s="132"/>
      <x:c r="V230" s="132"/>
      <x:c r="W230" s="132"/>
      <x:c r="X230" s="137"/>
    </x:row>
    <x:row r="231">
      <x:c r="A231" s="131"/>
      <x:c r="B231" s="132"/>
      <x:c r="C231" s="132"/>
      <x:c r="D231" s="132"/>
      <x:c r="E231" s="132"/>
      <x:c r="F231" s="133"/>
      <x:c r="G231" s="134"/>
      <x:c r="H231" s="134"/>
      <x:c r="I231" s="132"/>
      <x:c r="J231" s="132"/>
      <x:c r="K231" s="132"/>
      <x:c r="L231" s="132"/>
      <x:c r="M231" s="135"/>
      <x:c r="N231" s="132"/>
      <x:c r="O231" s="132"/>
      <x:c r="P231" s="136"/>
      <x:c r="Q231" s="136"/>
      <x:c r="R231" s="132"/>
      <x:c r="S231" s="132"/>
      <x:c r="T231" s="132"/>
      <x:c r="U231" s="132"/>
      <x:c r="V231" s="132"/>
      <x:c r="W231" s="132"/>
      <x:c r="X231" s="137"/>
    </x:row>
    <x:row r="232">
      <x:c r="A232" s="131"/>
      <x:c r="B232" s="132"/>
      <x:c r="C232" s="132"/>
      <x:c r="D232" s="132"/>
      <x:c r="E232" s="132"/>
      <x:c r="F232" s="133"/>
      <x:c r="G232" s="134"/>
      <x:c r="H232" s="134"/>
      <x:c r="I232" s="132"/>
      <x:c r="J232" s="132"/>
      <x:c r="K232" s="132"/>
      <x:c r="L232" s="132"/>
      <x:c r="M232" s="135"/>
      <x:c r="N232" s="132"/>
      <x:c r="O232" s="132"/>
      <x:c r="P232" s="136"/>
      <x:c r="Q232" s="136"/>
      <x:c r="R232" s="132"/>
      <x:c r="S232" s="132"/>
      <x:c r="T232" s="132"/>
      <x:c r="U232" s="132"/>
      <x:c r="V232" s="132"/>
      <x:c r="W232" s="132"/>
      <x:c r="X232" s="137"/>
    </x:row>
    <x:row r="233">
      <x:c r="A233" s="131"/>
      <x:c r="B233" s="132"/>
      <x:c r="C233" s="132"/>
      <x:c r="D233" s="132"/>
      <x:c r="E233" s="132"/>
      <x:c r="F233" s="133"/>
      <x:c r="G233" s="134"/>
      <x:c r="H233" s="134"/>
      <x:c r="I233" s="132"/>
      <x:c r="J233" s="132"/>
      <x:c r="K233" s="132"/>
      <x:c r="L233" s="132"/>
      <x:c r="M233" s="135"/>
      <x:c r="N233" s="132"/>
      <x:c r="O233" s="132"/>
      <x:c r="P233" s="136"/>
      <x:c r="Q233" s="136"/>
      <x:c r="R233" s="132"/>
      <x:c r="S233" s="132"/>
      <x:c r="T233" s="132"/>
      <x:c r="U233" s="132"/>
      <x:c r="V233" s="132"/>
      <x:c r="W233" s="132"/>
      <x:c r="X233" s="137"/>
    </x:row>
    <x:row r="234">
      <x:c r="A234" s="131"/>
      <x:c r="B234" s="132"/>
      <x:c r="C234" s="132"/>
      <x:c r="D234" s="132"/>
      <x:c r="E234" s="132"/>
      <x:c r="F234" s="133"/>
      <x:c r="G234" s="134"/>
      <x:c r="H234" s="134"/>
      <x:c r="I234" s="132"/>
      <x:c r="J234" s="132"/>
      <x:c r="K234" s="132"/>
      <x:c r="L234" s="132"/>
      <x:c r="M234" s="135"/>
      <x:c r="N234" s="132"/>
      <x:c r="O234" s="132"/>
      <x:c r="P234" s="136"/>
      <x:c r="Q234" s="136"/>
      <x:c r="R234" s="132"/>
      <x:c r="S234" s="132"/>
      <x:c r="T234" s="132"/>
      <x:c r="U234" s="132"/>
      <x:c r="V234" s="132"/>
      <x:c r="W234" s="132"/>
      <x:c r="X234" s="137"/>
    </x:row>
    <x:row r="235">
      <x:c r="A235" s="131"/>
      <x:c r="B235" s="132"/>
      <x:c r="C235" s="132"/>
      <x:c r="D235" s="132"/>
      <x:c r="E235" s="132"/>
      <x:c r="F235" s="133"/>
      <x:c r="G235" s="134"/>
      <x:c r="H235" s="134"/>
      <x:c r="I235" s="132"/>
      <x:c r="J235" s="132"/>
      <x:c r="K235" s="132"/>
      <x:c r="L235" s="132"/>
      <x:c r="M235" s="135"/>
      <x:c r="N235" s="132"/>
      <x:c r="O235" s="132"/>
      <x:c r="P235" s="136"/>
      <x:c r="Q235" s="136"/>
      <x:c r="R235" s="132"/>
      <x:c r="S235" s="132"/>
      <x:c r="T235" s="132"/>
      <x:c r="U235" s="132"/>
      <x:c r="V235" s="132"/>
      <x:c r="W235" s="132"/>
      <x:c r="X235" s="137"/>
    </x:row>
    <x:row r="236">
      <x:c r="A236" s="131"/>
      <x:c r="B236" s="132"/>
      <x:c r="C236" s="132"/>
      <x:c r="D236" s="132"/>
      <x:c r="E236" s="132"/>
      <x:c r="F236" s="133"/>
      <x:c r="G236" s="134"/>
      <x:c r="H236" s="134"/>
      <x:c r="I236" s="132"/>
      <x:c r="J236" s="132"/>
      <x:c r="K236" s="132"/>
      <x:c r="L236" s="132"/>
      <x:c r="M236" s="135"/>
      <x:c r="N236" s="132"/>
      <x:c r="O236" s="132"/>
      <x:c r="P236" s="136"/>
      <x:c r="Q236" s="136"/>
      <x:c r="R236" s="132"/>
      <x:c r="S236" s="132"/>
      <x:c r="T236" s="132"/>
      <x:c r="U236" s="132"/>
      <x:c r="V236" s="132"/>
      <x:c r="W236" s="132"/>
      <x:c r="X236" s="137"/>
    </x:row>
    <x:row r="237">
      <x:c r="A237" s="131"/>
      <x:c r="B237" s="132"/>
      <x:c r="C237" s="132"/>
      <x:c r="D237" s="132"/>
      <x:c r="E237" s="132"/>
      <x:c r="F237" s="133"/>
      <x:c r="G237" s="134"/>
      <x:c r="H237" s="134"/>
      <x:c r="I237" s="132"/>
      <x:c r="J237" s="132"/>
      <x:c r="K237" s="132"/>
      <x:c r="L237" s="132"/>
      <x:c r="M237" s="135"/>
      <x:c r="N237" s="132"/>
      <x:c r="O237" s="132"/>
      <x:c r="P237" s="136"/>
      <x:c r="Q237" s="136"/>
      <x:c r="R237" s="132"/>
      <x:c r="S237" s="132"/>
      <x:c r="T237" s="132"/>
      <x:c r="U237" s="132"/>
      <x:c r="V237" s="132"/>
      <x:c r="W237" s="132"/>
      <x:c r="X237" s="137"/>
    </x:row>
    <x:row r="238">
      <x:c r="A238" s="131"/>
      <x:c r="B238" s="132"/>
      <x:c r="C238" s="132"/>
      <x:c r="D238" s="132"/>
      <x:c r="E238" s="132"/>
      <x:c r="F238" s="133"/>
      <x:c r="G238" s="134"/>
      <x:c r="H238" s="134"/>
      <x:c r="I238" s="132"/>
      <x:c r="J238" s="132"/>
      <x:c r="K238" s="132"/>
      <x:c r="L238" s="132"/>
      <x:c r="M238" s="135"/>
      <x:c r="N238" s="132"/>
      <x:c r="O238" s="132"/>
      <x:c r="P238" s="136"/>
      <x:c r="Q238" s="136"/>
      <x:c r="R238" s="132"/>
      <x:c r="S238" s="132"/>
      <x:c r="T238" s="132"/>
      <x:c r="U238" s="132"/>
      <x:c r="V238" s="132"/>
      <x:c r="W238" s="132"/>
      <x:c r="X238" s="137"/>
    </x:row>
    <x:row r="239">
      <x:c r="A239" s="131"/>
      <x:c r="B239" s="132"/>
      <x:c r="C239" s="132"/>
      <x:c r="D239" s="132"/>
      <x:c r="E239" s="132"/>
      <x:c r="F239" s="133"/>
      <x:c r="G239" s="134"/>
      <x:c r="H239" s="134"/>
      <x:c r="I239" s="132"/>
      <x:c r="J239" s="132"/>
      <x:c r="K239" s="132"/>
      <x:c r="L239" s="132"/>
      <x:c r="M239" s="135"/>
      <x:c r="N239" s="132"/>
      <x:c r="O239" s="132"/>
      <x:c r="P239" s="136"/>
      <x:c r="Q239" s="136"/>
      <x:c r="R239" s="132"/>
      <x:c r="S239" s="132"/>
      <x:c r="T239" s="132"/>
      <x:c r="U239" s="132"/>
      <x:c r="V239" s="132"/>
      <x:c r="W239" s="132"/>
      <x:c r="X239" s="137"/>
    </x:row>
    <x:row r="240">
      <x:c r="A240" s="131"/>
      <x:c r="B240" s="132"/>
      <x:c r="C240" s="132"/>
      <x:c r="D240" s="132"/>
      <x:c r="E240" s="132"/>
      <x:c r="F240" s="133"/>
      <x:c r="G240" s="134"/>
      <x:c r="H240" s="134"/>
      <x:c r="I240" s="132"/>
      <x:c r="J240" s="132"/>
      <x:c r="K240" s="132"/>
      <x:c r="L240" s="132"/>
      <x:c r="M240" s="135"/>
      <x:c r="N240" s="132"/>
      <x:c r="O240" s="132"/>
      <x:c r="P240" s="136"/>
      <x:c r="Q240" s="136"/>
      <x:c r="R240" s="132"/>
      <x:c r="S240" s="132"/>
      <x:c r="T240" s="132"/>
      <x:c r="U240" s="132"/>
      <x:c r="V240" s="132"/>
      <x:c r="W240" s="132"/>
      <x:c r="X240" s="137"/>
    </x:row>
    <x:row r="241">
      <x:c r="A241" s="131"/>
      <x:c r="B241" s="132"/>
      <x:c r="C241" s="132"/>
      <x:c r="D241" s="132"/>
      <x:c r="E241" s="132"/>
      <x:c r="F241" s="133"/>
      <x:c r="G241" s="134"/>
      <x:c r="H241" s="134"/>
      <x:c r="I241" s="132"/>
      <x:c r="J241" s="132"/>
      <x:c r="K241" s="132"/>
      <x:c r="L241" s="132"/>
      <x:c r="M241" s="135"/>
      <x:c r="N241" s="132"/>
      <x:c r="O241" s="132"/>
      <x:c r="P241" s="136"/>
      <x:c r="Q241" s="136"/>
      <x:c r="R241" s="132"/>
      <x:c r="S241" s="132"/>
      <x:c r="T241" s="132"/>
      <x:c r="U241" s="132"/>
      <x:c r="V241" s="132"/>
      <x:c r="W241" s="132"/>
      <x:c r="X241" s="137"/>
    </x:row>
    <x:row r="242">
      <x:c r="A242" s="131"/>
      <x:c r="B242" s="132"/>
      <x:c r="C242" s="132"/>
      <x:c r="D242" s="132"/>
      <x:c r="E242" s="132"/>
      <x:c r="F242" s="133"/>
      <x:c r="G242" s="134"/>
      <x:c r="H242" s="134"/>
      <x:c r="I242" s="132"/>
      <x:c r="J242" s="132"/>
      <x:c r="K242" s="132"/>
      <x:c r="L242" s="132"/>
      <x:c r="M242" s="135"/>
      <x:c r="N242" s="132"/>
      <x:c r="O242" s="132"/>
      <x:c r="P242" s="136"/>
      <x:c r="Q242" s="136"/>
      <x:c r="R242" s="132"/>
      <x:c r="S242" s="132"/>
      <x:c r="T242" s="132"/>
      <x:c r="U242" s="132"/>
      <x:c r="V242" s="132"/>
      <x:c r="W242" s="132"/>
      <x:c r="X242" s="137"/>
    </x:row>
    <x:row r="243">
      <x:c r="A243" s="131"/>
      <x:c r="B243" s="132"/>
      <x:c r="C243" s="132"/>
      <x:c r="D243" s="132"/>
      <x:c r="E243" s="132"/>
      <x:c r="F243" s="133"/>
      <x:c r="G243" s="134"/>
      <x:c r="H243" s="134"/>
      <x:c r="I243" s="132"/>
      <x:c r="J243" s="132"/>
      <x:c r="K243" s="132"/>
      <x:c r="L243" s="132"/>
      <x:c r="M243" s="135"/>
      <x:c r="N243" s="132"/>
      <x:c r="O243" s="132"/>
      <x:c r="P243" s="136"/>
      <x:c r="Q243" s="136"/>
      <x:c r="R243" s="132"/>
      <x:c r="S243" s="132"/>
      <x:c r="T243" s="132"/>
      <x:c r="U243" s="132"/>
      <x:c r="V243" s="132"/>
      <x:c r="W243" s="132"/>
      <x:c r="X243" s="137"/>
    </x:row>
    <x:row r="244">
      <x:c r="A244" s="131"/>
      <x:c r="B244" s="132"/>
      <x:c r="C244" s="132"/>
      <x:c r="D244" s="132"/>
      <x:c r="E244" s="132"/>
      <x:c r="F244" s="133"/>
      <x:c r="G244" s="134"/>
      <x:c r="H244" s="134"/>
      <x:c r="I244" s="132"/>
      <x:c r="J244" s="132"/>
      <x:c r="K244" s="132"/>
      <x:c r="L244" s="132"/>
      <x:c r="M244" s="135"/>
      <x:c r="N244" s="132"/>
      <x:c r="O244" s="132"/>
      <x:c r="P244" s="136"/>
      <x:c r="Q244" s="136"/>
      <x:c r="R244" s="132"/>
      <x:c r="S244" s="132"/>
      <x:c r="T244" s="132"/>
      <x:c r="U244" s="132"/>
      <x:c r="V244" s="132"/>
      <x:c r="W244" s="132"/>
      <x:c r="X244" s="137"/>
    </x:row>
    <x:row r="245">
      <x:c r="A245" s="131"/>
      <x:c r="B245" s="132"/>
      <x:c r="C245" s="132"/>
      <x:c r="D245" s="132"/>
      <x:c r="E245" s="132"/>
      <x:c r="F245" s="133"/>
      <x:c r="G245" s="134"/>
      <x:c r="H245" s="134"/>
      <x:c r="I245" s="132"/>
      <x:c r="J245" s="132"/>
      <x:c r="K245" s="132"/>
      <x:c r="L245" s="132"/>
      <x:c r="M245" s="135"/>
      <x:c r="N245" s="132"/>
      <x:c r="O245" s="132"/>
      <x:c r="P245" s="136"/>
      <x:c r="Q245" s="136"/>
      <x:c r="R245" s="132"/>
      <x:c r="S245" s="132"/>
      <x:c r="T245" s="132"/>
      <x:c r="U245" s="132"/>
      <x:c r="V245" s="132"/>
      <x:c r="W245" s="132"/>
      <x:c r="X245" s="137"/>
    </x:row>
    <x:row r="246">
      <x:c r="A246" s="131"/>
      <x:c r="B246" s="132"/>
      <x:c r="C246" s="132"/>
      <x:c r="D246" s="132"/>
      <x:c r="E246" s="132"/>
      <x:c r="F246" s="133"/>
      <x:c r="G246" s="134"/>
      <x:c r="H246" s="134"/>
      <x:c r="I246" s="132"/>
      <x:c r="J246" s="132"/>
      <x:c r="K246" s="132"/>
      <x:c r="L246" s="132"/>
      <x:c r="M246" s="135"/>
      <x:c r="N246" s="132"/>
      <x:c r="O246" s="132"/>
      <x:c r="P246" s="136"/>
      <x:c r="Q246" s="136"/>
      <x:c r="R246" s="132"/>
      <x:c r="S246" s="132"/>
      <x:c r="T246" s="132"/>
      <x:c r="U246" s="132"/>
      <x:c r="V246" s="132"/>
      <x:c r="W246" s="132"/>
      <x:c r="X246" s="137"/>
    </x:row>
    <x:row r="247">
      <x:c r="A247" s="131"/>
      <x:c r="B247" s="132"/>
      <x:c r="C247" s="132"/>
      <x:c r="D247" s="132"/>
      <x:c r="E247" s="132"/>
      <x:c r="F247" s="133"/>
      <x:c r="G247" s="134"/>
      <x:c r="H247" s="134"/>
      <x:c r="I247" s="132"/>
      <x:c r="J247" s="132"/>
      <x:c r="K247" s="132"/>
      <x:c r="L247" s="132"/>
      <x:c r="M247" s="135"/>
      <x:c r="N247" s="132"/>
      <x:c r="O247" s="132"/>
      <x:c r="P247" s="136"/>
      <x:c r="Q247" s="136"/>
      <x:c r="R247" s="132"/>
      <x:c r="S247" s="132"/>
      <x:c r="T247" s="132"/>
      <x:c r="U247" s="132"/>
      <x:c r="V247" s="132"/>
      <x:c r="W247" s="132"/>
      <x:c r="X247" s="137"/>
    </x:row>
    <x:row r="248">
      <x:c r="A248" s="131"/>
      <x:c r="B248" s="132"/>
      <x:c r="C248" s="132"/>
      <x:c r="D248" s="132"/>
      <x:c r="E248" s="132"/>
      <x:c r="F248" s="133"/>
      <x:c r="G248" s="134"/>
      <x:c r="H248" s="134"/>
      <x:c r="I248" s="132"/>
      <x:c r="J248" s="132"/>
      <x:c r="K248" s="132"/>
      <x:c r="L248" s="132"/>
      <x:c r="M248" s="135"/>
      <x:c r="N248" s="132"/>
      <x:c r="O248" s="132"/>
      <x:c r="P248" s="136"/>
      <x:c r="Q248" s="136"/>
      <x:c r="R248" s="132"/>
      <x:c r="S248" s="132"/>
      <x:c r="T248" s="132"/>
      <x:c r="U248" s="132"/>
      <x:c r="V248" s="132"/>
      <x:c r="W248" s="132"/>
      <x:c r="X248" s="137"/>
    </x:row>
    <x:row r="249">
      <x:c r="A249" s="131"/>
      <x:c r="B249" s="132"/>
      <x:c r="C249" s="132"/>
      <x:c r="D249" s="132"/>
      <x:c r="E249" s="132"/>
      <x:c r="F249" s="133"/>
      <x:c r="G249" s="134"/>
      <x:c r="H249" s="134"/>
      <x:c r="I249" s="132"/>
      <x:c r="J249" s="132"/>
      <x:c r="K249" s="132"/>
      <x:c r="L249" s="132"/>
      <x:c r="M249" s="135"/>
      <x:c r="N249" s="132"/>
      <x:c r="O249" s="132"/>
      <x:c r="P249" s="136"/>
      <x:c r="Q249" s="136"/>
      <x:c r="R249" s="132"/>
      <x:c r="S249" s="132"/>
      <x:c r="T249" s="132"/>
      <x:c r="U249" s="132"/>
      <x:c r="V249" s="132"/>
      <x:c r="W249" s="132"/>
      <x:c r="X249" s="137"/>
    </x:row>
    <x:row r="250">
      <x:c r="A250" s="131"/>
      <x:c r="B250" s="132"/>
      <x:c r="C250" s="132"/>
      <x:c r="D250" s="132"/>
      <x:c r="E250" s="132"/>
      <x:c r="F250" s="133"/>
      <x:c r="G250" s="134"/>
      <x:c r="H250" s="134"/>
      <x:c r="I250" s="132"/>
      <x:c r="J250" s="132"/>
      <x:c r="K250" s="132"/>
      <x:c r="L250" s="132"/>
      <x:c r="M250" s="135"/>
      <x:c r="N250" s="132"/>
      <x:c r="O250" s="132"/>
      <x:c r="P250" s="136"/>
      <x:c r="Q250" s="136"/>
      <x:c r="R250" s="132"/>
      <x:c r="S250" s="132"/>
      <x:c r="T250" s="132"/>
      <x:c r="U250" s="132"/>
      <x:c r="V250" s="132"/>
      <x:c r="W250" s="132"/>
      <x:c r="X250" s="137"/>
    </x:row>
    <x:row r="251">
      <x:c r="A251" s="131"/>
      <x:c r="B251" s="132"/>
      <x:c r="C251" s="132"/>
      <x:c r="D251" s="132"/>
      <x:c r="E251" s="132"/>
      <x:c r="F251" s="133"/>
      <x:c r="G251" s="134"/>
      <x:c r="H251" s="134"/>
      <x:c r="I251" s="132"/>
      <x:c r="J251" s="132"/>
      <x:c r="K251" s="132"/>
      <x:c r="L251" s="132"/>
      <x:c r="M251" s="135"/>
      <x:c r="N251" s="132"/>
      <x:c r="O251" s="132"/>
      <x:c r="P251" s="136"/>
      <x:c r="Q251" s="136"/>
      <x:c r="R251" s="132"/>
      <x:c r="S251" s="132"/>
      <x:c r="T251" s="132"/>
      <x:c r="U251" s="132"/>
      <x:c r="V251" s="132"/>
      <x:c r="W251" s="132"/>
      <x:c r="X251" s="137"/>
    </x:row>
    <x:row r="252">
      <x:c r="A252" s="131"/>
      <x:c r="B252" s="132"/>
      <x:c r="C252" s="132"/>
      <x:c r="D252" s="132"/>
      <x:c r="E252" s="132"/>
      <x:c r="F252" s="133"/>
      <x:c r="G252" s="134"/>
      <x:c r="H252" s="134"/>
      <x:c r="I252" s="132"/>
      <x:c r="J252" s="132"/>
      <x:c r="K252" s="132"/>
      <x:c r="L252" s="132"/>
      <x:c r="M252" s="135"/>
      <x:c r="N252" s="132"/>
      <x:c r="O252" s="132"/>
      <x:c r="P252" s="136"/>
      <x:c r="Q252" s="136"/>
      <x:c r="R252" s="132"/>
      <x:c r="S252" s="132"/>
      <x:c r="T252" s="132"/>
      <x:c r="U252" s="132"/>
      <x:c r="V252" s="132"/>
      <x:c r="W252" s="132"/>
      <x:c r="X252" s="137"/>
    </x:row>
    <x:row r="253">
      <x:c r="A253" s="131"/>
      <x:c r="B253" s="132"/>
      <x:c r="C253" s="132"/>
      <x:c r="D253" s="132"/>
      <x:c r="E253" s="132"/>
      <x:c r="F253" s="133"/>
      <x:c r="G253" s="134"/>
      <x:c r="H253" s="134"/>
      <x:c r="I253" s="132"/>
      <x:c r="J253" s="132"/>
      <x:c r="K253" s="132"/>
      <x:c r="L253" s="132"/>
      <x:c r="M253" s="135"/>
      <x:c r="N253" s="132"/>
      <x:c r="O253" s="132"/>
      <x:c r="P253" s="136"/>
      <x:c r="Q253" s="136"/>
      <x:c r="R253" s="132"/>
      <x:c r="S253" s="132"/>
      <x:c r="T253" s="132"/>
      <x:c r="U253" s="132"/>
      <x:c r="V253" s="132"/>
      <x:c r="W253" s="132"/>
      <x:c r="X253" s="137"/>
    </x:row>
    <x:row r="254">
      <x:c r="A254" s="131"/>
      <x:c r="B254" s="132"/>
      <x:c r="C254" s="132"/>
      <x:c r="D254" s="132"/>
      <x:c r="E254" s="132"/>
      <x:c r="F254" s="133"/>
      <x:c r="G254" s="134"/>
      <x:c r="H254" s="134"/>
      <x:c r="I254" s="132"/>
      <x:c r="J254" s="132"/>
      <x:c r="K254" s="132"/>
      <x:c r="L254" s="132"/>
      <x:c r="M254" s="135"/>
      <x:c r="N254" s="132"/>
      <x:c r="O254" s="132"/>
      <x:c r="P254" s="136"/>
      <x:c r="Q254" s="136"/>
      <x:c r="R254" s="132"/>
      <x:c r="S254" s="132"/>
      <x:c r="T254" s="132"/>
      <x:c r="U254" s="132"/>
      <x:c r="V254" s="132"/>
      <x:c r="W254" s="132"/>
      <x:c r="X254" s="137"/>
    </x:row>
    <x:row r="255">
      <x:c r="A255" s="131"/>
      <x:c r="B255" s="132"/>
      <x:c r="C255" s="132"/>
      <x:c r="D255" s="132"/>
      <x:c r="E255" s="132"/>
      <x:c r="F255" s="133"/>
      <x:c r="G255" s="134"/>
      <x:c r="H255" s="134"/>
      <x:c r="I255" s="132"/>
      <x:c r="J255" s="132"/>
      <x:c r="K255" s="132"/>
      <x:c r="L255" s="132"/>
      <x:c r="M255" s="135"/>
      <x:c r="N255" s="132"/>
      <x:c r="O255" s="132"/>
      <x:c r="P255" s="136"/>
      <x:c r="Q255" s="136"/>
      <x:c r="R255" s="132"/>
      <x:c r="S255" s="132"/>
      <x:c r="T255" s="132"/>
      <x:c r="U255" s="132"/>
      <x:c r="V255" s="132"/>
      <x:c r="W255" s="132"/>
      <x:c r="X255" s="137"/>
    </x:row>
    <x:row r="256">
      <x:c r="A256" s="131"/>
      <x:c r="B256" s="132"/>
      <x:c r="C256" s="132"/>
      <x:c r="D256" s="132"/>
      <x:c r="E256" s="132"/>
      <x:c r="F256" s="133"/>
      <x:c r="G256" s="134"/>
      <x:c r="H256" s="134"/>
      <x:c r="I256" s="132"/>
      <x:c r="J256" s="132"/>
      <x:c r="K256" s="132"/>
      <x:c r="L256" s="132"/>
      <x:c r="M256" s="135"/>
      <x:c r="N256" s="132"/>
      <x:c r="O256" s="132"/>
      <x:c r="P256" s="136"/>
      <x:c r="Q256" s="136"/>
      <x:c r="R256" s="132"/>
      <x:c r="S256" s="132"/>
      <x:c r="T256" s="132"/>
      <x:c r="U256" s="132"/>
      <x:c r="V256" s="132"/>
      <x:c r="W256" s="132"/>
      <x:c r="X256" s="137"/>
    </x:row>
    <x:row r="257">
      <x:c r="A257" s="131"/>
      <x:c r="B257" s="132"/>
      <x:c r="C257" s="132"/>
      <x:c r="D257" s="132"/>
      <x:c r="E257" s="132"/>
      <x:c r="F257" s="133"/>
      <x:c r="G257" s="134"/>
      <x:c r="H257" s="134"/>
      <x:c r="I257" s="132"/>
      <x:c r="J257" s="132"/>
      <x:c r="K257" s="132"/>
      <x:c r="L257" s="132"/>
      <x:c r="M257" s="135"/>
      <x:c r="N257" s="132"/>
      <x:c r="O257" s="132"/>
      <x:c r="P257" s="136"/>
      <x:c r="Q257" s="136"/>
      <x:c r="R257" s="132"/>
      <x:c r="S257" s="132"/>
      <x:c r="T257" s="132"/>
      <x:c r="U257" s="132"/>
      <x:c r="V257" s="132"/>
      <x:c r="W257" s="132"/>
      <x:c r="X257" s="137"/>
    </x:row>
    <x:row r="258">
      <x:c r="A258" s="131"/>
      <x:c r="B258" s="132"/>
      <x:c r="C258" s="132"/>
      <x:c r="D258" s="132"/>
      <x:c r="E258" s="132"/>
      <x:c r="F258" s="133"/>
      <x:c r="G258" s="134"/>
      <x:c r="H258" s="134"/>
      <x:c r="I258" s="132"/>
      <x:c r="J258" s="132"/>
      <x:c r="K258" s="132"/>
      <x:c r="L258" s="132"/>
      <x:c r="M258" s="135"/>
      <x:c r="N258" s="132"/>
      <x:c r="O258" s="132"/>
      <x:c r="P258" s="136"/>
      <x:c r="Q258" s="136"/>
      <x:c r="R258" s="132"/>
      <x:c r="S258" s="132"/>
      <x:c r="T258" s="132"/>
      <x:c r="U258" s="132"/>
      <x:c r="V258" s="132"/>
      <x:c r="W258" s="132"/>
      <x:c r="X258" s="137"/>
    </x:row>
    <x:row r="259">
      <x:c r="A259" s="131"/>
      <x:c r="B259" s="132"/>
      <x:c r="C259" s="132"/>
      <x:c r="D259" s="132"/>
      <x:c r="E259" s="132"/>
      <x:c r="F259" s="133"/>
      <x:c r="G259" s="134"/>
      <x:c r="H259" s="134"/>
      <x:c r="I259" s="132"/>
      <x:c r="J259" s="132"/>
      <x:c r="K259" s="132"/>
      <x:c r="L259" s="132"/>
      <x:c r="M259" s="135"/>
      <x:c r="N259" s="132"/>
      <x:c r="O259" s="132"/>
      <x:c r="P259" s="136"/>
      <x:c r="Q259" s="136"/>
      <x:c r="R259" s="132"/>
      <x:c r="S259" s="132"/>
      <x:c r="T259" s="132"/>
      <x:c r="U259" s="132"/>
      <x:c r="V259" s="132"/>
      <x:c r="W259" s="132"/>
      <x:c r="X259" s="137"/>
    </x:row>
    <x:row r="260">
      <x:c r="A260" s="131"/>
      <x:c r="B260" s="132"/>
      <x:c r="C260" s="132"/>
      <x:c r="D260" s="132"/>
      <x:c r="E260" s="132"/>
      <x:c r="F260" s="133"/>
      <x:c r="G260" s="134"/>
      <x:c r="H260" s="134"/>
      <x:c r="I260" s="132"/>
      <x:c r="J260" s="132"/>
      <x:c r="K260" s="132"/>
      <x:c r="L260" s="132"/>
      <x:c r="M260" s="135"/>
      <x:c r="N260" s="132"/>
      <x:c r="O260" s="132"/>
      <x:c r="P260" s="136"/>
      <x:c r="Q260" s="136"/>
      <x:c r="R260" s="132"/>
      <x:c r="S260" s="132"/>
      <x:c r="T260" s="132"/>
      <x:c r="U260" s="132"/>
      <x:c r="V260" s="132"/>
      <x:c r="W260" s="132"/>
      <x:c r="X260" s="137"/>
    </x:row>
    <x:row r="261">
      <x:c r="A261" s="131"/>
      <x:c r="B261" s="132"/>
      <x:c r="C261" s="132"/>
      <x:c r="D261" s="132"/>
      <x:c r="E261" s="132"/>
      <x:c r="F261" s="133"/>
      <x:c r="G261" s="134"/>
      <x:c r="H261" s="134"/>
      <x:c r="I261" s="132"/>
      <x:c r="J261" s="132"/>
      <x:c r="K261" s="132"/>
      <x:c r="L261" s="132"/>
      <x:c r="M261" s="135"/>
      <x:c r="N261" s="132"/>
      <x:c r="O261" s="132"/>
      <x:c r="P261" s="136"/>
      <x:c r="Q261" s="136"/>
      <x:c r="R261" s="132"/>
      <x:c r="S261" s="132"/>
      <x:c r="T261" s="132"/>
      <x:c r="U261" s="132"/>
      <x:c r="V261" s="132"/>
      <x:c r="W261" s="132"/>
      <x:c r="X261" s="137"/>
    </x:row>
    <x:row r="262">
      <x:c r="A262" s="131"/>
      <x:c r="B262" s="132"/>
      <x:c r="C262" s="132"/>
      <x:c r="D262" s="132"/>
      <x:c r="E262" s="132"/>
      <x:c r="F262" s="133"/>
      <x:c r="G262" s="134"/>
      <x:c r="H262" s="134"/>
      <x:c r="I262" s="132"/>
      <x:c r="J262" s="132"/>
      <x:c r="K262" s="132"/>
      <x:c r="L262" s="132"/>
      <x:c r="M262" s="135"/>
      <x:c r="N262" s="132"/>
      <x:c r="O262" s="132"/>
      <x:c r="P262" s="136"/>
      <x:c r="Q262" s="136"/>
      <x:c r="R262" s="132"/>
      <x:c r="S262" s="132"/>
      <x:c r="T262" s="132"/>
      <x:c r="U262" s="132"/>
      <x:c r="V262" s="132"/>
      <x:c r="W262" s="132"/>
      <x:c r="X262" s="137"/>
    </x:row>
    <x:row r="263">
      <x:c r="A263" s="131"/>
      <x:c r="B263" s="132"/>
      <x:c r="C263" s="132"/>
      <x:c r="D263" s="132"/>
      <x:c r="E263" s="132"/>
      <x:c r="F263" s="133"/>
      <x:c r="G263" s="134"/>
      <x:c r="H263" s="134"/>
      <x:c r="I263" s="132"/>
      <x:c r="J263" s="132"/>
      <x:c r="K263" s="132"/>
      <x:c r="L263" s="132"/>
      <x:c r="M263" s="135"/>
      <x:c r="N263" s="132"/>
      <x:c r="O263" s="132"/>
      <x:c r="P263" s="136"/>
      <x:c r="Q263" s="136"/>
      <x:c r="R263" s="132"/>
      <x:c r="S263" s="132"/>
      <x:c r="T263" s="132"/>
      <x:c r="U263" s="132"/>
      <x:c r="V263" s="132"/>
      <x:c r="W263" s="132"/>
      <x:c r="X263" s="137"/>
    </x:row>
    <x:row r="264">
      <x:c r="A264" s="131"/>
      <x:c r="B264" s="132"/>
      <x:c r="C264" s="132"/>
      <x:c r="D264" s="132"/>
      <x:c r="E264" s="132"/>
      <x:c r="F264" s="133"/>
      <x:c r="G264" s="134"/>
      <x:c r="H264" s="134"/>
      <x:c r="I264" s="132"/>
      <x:c r="J264" s="132"/>
      <x:c r="K264" s="132"/>
      <x:c r="L264" s="132"/>
      <x:c r="M264" s="135"/>
      <x:c r="N264" s="132"/>
      <x:c r="O264" s="132"/>
      <x:c r="P264" s="136"/>
      <x:c r="Q264" s="136"/>
      <x:c r="R264" s="132"/>
      <x:c r="S264" s="132"/>
      <x:c r="T264" s="132"/>
      <x:c r="U264" s="132"/>
      <x:c r="V264" s="132"/>
      <x:c r="W264" s="132"/>
      <x:c r="X264" s="137"/>
    </x:row>
    <x:row r="265">
      <x:c r="A265" s="131"/>
      <x:c r="B265" s="132"/>
      <x:c r="C265" s="132"/>
      <x:c r="D265" s="132"/>
      <x:c r="E265" s="132"/>
      <x:c r="F265" s="133"/>
      <x:c r="G265" s="134"/>
      <x:c r="H265" s="134"/>
      <x:c r="I265" s="132"/>
      <x:c r="J265" s="132"/>
      <x:c r="K265" s="132"/>
      <x:c r="L265" s="132"/>
      <x:c r="M265" s="135"/>
      <x:c r="N265" s="132"/>
      <x:c r="O265" s="132"/>
      <x:c r="P265" s="136"/>
      <x:c r="Q265" s="136"/>
      <x:c r="R265" s="132"/>
      <x:c r="S265" s="132"/>
      <x:c r="T265" s="132"/>
      <x:c r="U265" s="132"/>
      <x:c r="V265" s="132"/>
      <x:c r="W265" s="132"/>
      <x:c r="X265" s="137"/>
    </x:row>
    <x:row r="266">
      <x:c r="A266" s="131"/>
      <x:c r="B266" s="132"/>
      <x:c r="C266" s="132"/>
      <x:c r="D266" s="132"/>
      <x:c r="E266" s="132"/>
      <x:c r="F266" s="133"/>
      <x:c r="G266" s="134"/>
      <x:c r="H266" s="134"/>
      <x:c r="I266" s="132"/>
      <x:c r="J266" s="132"/>
      <x:c r="K266" s="132"/>
      <x:c r="L266" s="132"/>
      <x:c r="M266" s="135"/>
      <x:c r="N266" s="132"/>
      <x:c r="O266" s="132"/>
      <x:c r="P266" s="136"/>
      <x:c r="Q266" s="136"/>
      <x:c r="R266" s="132"/>
      <x:c r="S266" s="132"/>
      <x:c r="T266" s="132"/>
      <x:c r="U266" s="132"/>
      <x:c r="V266" s="132"/>
      <x:c r="W266" s="132"/>
      <x:c r="X266" s="137"/>
    </x:row>
    <x:row r="267">
      <x:c r="A267" s="131"/>
      <x:c r="B267" s="132"/>
      <x:c r="C267" s="132"/>
      <x:c r="D267" s="132"/>
      <x:c r="E267" s="132"/>
      <x:c r="F267" s="133"/>
      <x:c r="G267" s="134"/>
      <x:c r="H267" s="134"/>
      <x:c r="I267" s="132"/>
      <x:c r="J267" s="132"/>
      <x:c r="K267" s="132"/>
      <x:c r="L267" s="132"/>
      <x:c r="M267" s="135"/>
      <x:c r="N267" s="132"/>
      <x:c r="O267" s="132"/>
      <x:c r="P267" s="136"/>
      <x:c r="Q267" s="136"/>
      <x:c r="R267" s="132"/>
      <x:c r="S267" s="132"/>
      <x:c r="T267" s="132"/>
      <x:c r="U267" s="132"/>
      <x:c r="V267" s="132"/>
      <x:c r="W267" s="132"/>
      <x:c r="X267" s="137"/>
    </x:row>
    <x:row r="268">
      <x:c r="A268" s="131"/>
      <x:c r="B268" s="132"/>
      <x:c r="C268" s="132"/>
      <x:c r="D268" s="132"/>
      <x:c r="E268" s="132"/>
      <x:c r="F268" s="133"/>
      <x:c r="G268" s="134"/>
      <x:c r="H268" s="134"/>
      <x:c r="I268" s="132"/>
      <x:c r="J268" s="132"/>
      <x:c r="K268" s="132"/>
      <x:c r="L268" s="132"/>
      <x:c r="M268" s="135"/>
      <x:c r="N268" s="132"/>
      <x:c r="O268" s="132"/>
      <x:c r="P268" s="136"/>
      <x:c r="Q268" s="136"/>
      <x:c r="R268" s="132"/>
      <x:c r="S268" s="132"/>
      <x:c r="T268" s="132"/>
      <x:c r="U268" s="132"/>
      <x:c r="V268" s="132"/>
      <x:c r="W268" s="132"/>
      <x:c r="X268" s="137"/>
    </x:row>
    <x:row r="269">
      <x:c r="A269" s="131"/>
      <x:c r="B269" s="132"/>
      <x:c r="C269" s="132"/>
      <x:c r="D269" s="132"/>
      <x:c r="E269" s="132"/>
      <x:c r="F269" s="133"/>
      <x:c r="G269" s="134"/>
      <x:c r="H269" s="134"/>
      <x:c r="I269" s="132"/>
      <x:c r="J269" s="132"/>
      <x:c r="K269" s="132"/>
      <x:c r="L269" s="132"/>
      <x:c r="M269" s="135"/>
      <x:c r="N269" s="132"/>
      <x:c r="O269" s="132"/>
      <x:c r="P269" s="136"/>
      <x:c r="Q269" s="136"/>
      <x:c r="R269" s="132"/>
      <x:c r="S269" s="132"/>
      <x:c r="T269" s="132"/>
      <x:c r="U269" s="132"/>
      <x:c r="V269" s="132"/>
      <x:c r="W269" s="132"/>
      <x:c r="X269" s="137"/>
    </x:row>
    <x:row r="270">
      <x:c r="A270" s="131"/>
      <x:c r="B270" s="132"/>
      <x:c r="C270" s="132"/>
      <x:c r="D270" s="132"/>
      <x:c r="E270" s="132"/>
      <x:c r="F270" s="133"/>
      <x:c r="G270" s="134"/>
      <x:c r="H270" s="134"/>
      <x:c r="I270" s="132"/>
      <x:c r="J270" s="132"/>
      <x:c r="K270" s="132"/>
      <x:c r="L270" s="132"/>
      <x:c r="M270" s="135"/>
      <x:c r="N270" s="132"/>
      <x:c r="O270" s="132"/>
      <x:c r="P270" s="136"/>
      <x:c r="Q270" s="136"/>
      <x:c r="R270" s="132"/>
      <x:c r="S270" s="132"/>
      <x:c r="T270" s="132"/>
      <x:c r="U270" s="132"/>
      <x:c r="V270" s="132"/>
      <x:c r="W270" s="132"/>
      <x:c r="X270" s="137"/>
    </x:row>
    <x:row r="271">
      <x:c r="A271" s="131"/>
      <x:c r="B271" s="132"/>
      <x:c r="C271" s="132"/>
      <x:c r="D271" s="132"/>
      <x:c r="E271" s="132"/>
      <x:c r="F271" s="133"/>
      <x:c r="G271" s="134"/>
      <x:c r="H271" s="134"/>
      <x:c r="I271" s="132"/>
      <x:c r="J271" s="132"/>
      <x:c r="K271" s="132"/>
      <x:c r="L271" s="132"/>
      <x:c r="M271" s="135"/>
      <x:c r="N271" s="132"/>
      <x:c r="O271" s="132"/>
      <x:c r="P271" s="136"/>
      <x:c r="Q271" s="136"/>
      <x:c r="R271" s="132"/>
      <x:c r="S271" s="132"/>
      <x:c r="T271" s="132"/>
      <x:c r="U271" s="132"/>
      <x:c r="V271" s="132"/>
      <x:c r="W271" s="132"/>
      <x:c r="X271" s="137"/>
    </x:row>
    <x:row r="272">
      <x:c r="A272" s="131"/>
      <x:c r="B272" s="132"/>
      <x:c r="C272" s="132"/>
      <x:c r="D272" s="132"/>
      <x:c r="E272" s="132"/>
      <x:c r="F272" s="133"/>
      <x:c r="G272" s="134"/>
      <x:c r="H272" s="134"/>
      <x:c r="I272" s="132"/>
      <x:c r="J272" s="132"/>
      <x:c r="K272" s="132"/>
      <x:c r="L272" s="132"/>
      <x:c r="M272" s="135"/>
      <x:c r="N272" s="132"/>
      <x:c r="O272" s="132"/>
      <x:c r="P272" s="136"/>
      <x:c r="Q272" s="136"/>
      <x:c r="R272" s="132"/>
      <x:c r="S272" s="132"/>
      <x:c r="T272" s="132"/>
      <x:c r="U272" s="132"/>
      <x:c r="V272" s="132"/>
      <x:c r="W272" s="132"/>
      <x:c r="X272" s="137"/>
    </x:row>
    <x:row r="273">
      <x:c r="A273" s="131"/>
      <x:c r="B273" s="132"/>
      <x:c r="C273" s="132"/>
      <x:c r="D273" s="132"/>
      <x:c r="E273" s="132"/>
      <x:c r="F273" s="133"/>
      <x:c r="G273" s="134"/>
      <x:c r="H273" s="134"/>
      <x:c r="I273" s="132"/>
      <x:c r="J273" s="132"/>
      <x:c r="K273" s="132"/>
      <x:c r="L273" s="132"/>
      <x:c r="M273" s="135"/>
      <x:c r="N273" s="132"/>
      <x:c r="O273" s="132"/>
      <x:c r="P273" s="136"/>
      <x:c r="Q273" s="136"/>
      <x:c r="R273" s="132"/>
      <x:c r="S273" s="132"/>
      <x:c r="T273" s="132"/>
      <x:c r="U273" s="132"/>
      <x:c r="V273" s="132"/>
      <x:c r="W273" s="132"/>
      <x:c r="X273" s="137"/>
    </x:row>
    <x:row r="274">
      <x:c r="A274" s="131"/>
      <x:c r="B274" s="132"/>
      <x:c r="C274" s="132"/>
      <x:c r="D274" s="132"/>
      <x:c r="E274" s="132"/>
      <x:c r="F274" s="133"/>
      <x:c r="G274" s="134"/>
      <x:c r="H274" s="134"/>
      <x:c r="I274" s="132"/>
      <x:c r="J274" s="132"/>
      <x:c r="K274" s="132"/>
      <x:c r="L274" s="132"/>
      <x:c r="M274" s="135"/>
      <x:c r="N274" s="132"/>
      <x:c r="O274" s="132"/>
      <x:c r="P274" s="136"/>
      <x:c r="Q274" s="136"/>
      <x:c r="R274" s="132"/>
      <x:c r="S274" s="132"/>
      <x:c r="T274" s="132"/>
      <x:c r="U274" s="132"/>
      <x:c r="V274" s="132"/>
      <x:c r="W274" s="132"/>
      <x:c r="X274" s="137"/>
    </x:row>
    <x:row r="275">
      <x:c r="A275" s="131"/>
      <x:c r="B275" s="132"/>
      <x:c r="C275" s="132"/>
      <x:c r="D275" s="132"/>
      <x:c r="E275" s="132"/>
      <x:c r="F275" s="133"/>
      <x:c r="G275" s="134"/>
      <x:c r="H275" s="134"/>
      <x:c r="I275" s="132"/>
      <x:c r="J275" s="132"/>
      <x:c r="K275" s="132"/>
      <x:c r="L275" s="132"/>
      <x:c r="M275" s="135"/>
      <x:c r="N275" s="132"/>
      <x:c r="O275" s="132"/>
      <x:c r="P275" s="136"/>
      <x:c r="Q275" s="136"/>
      <x:c r="R275" s="132"/>
      <x:c r="S275" s="132"/>
      <x:c r="T275" s="132"/>
      <x:c r="U275" s="132"/>
      <x:c r="V275" s="132"/>
      <x:c r="W275" s="132"/>
      <x:c r="X275" s="137"/>
    </x:row>
    <x:row r="276">
      <x:c r="A276" s="131"/>
      <x:c r="B276" s="132"/>
      <x:c r="C276" s="132"/>
      <x:c r="D276" s="132"/>
      <x:c r="E276" s="132"/>
      <x:c r="F276" s="133"/>
      <x:c r="G276" s="134"/>
      <x:c r="H276" s="134"/>
      <x:c r="I276" s="132"/>
      <x:c r="J276" s="132"/>
      <x:c r="K276" s="132"/>
      <x:c r="L276" s="132"/>
      <x:c r="M276" s="135"/>
      <x:c r="N276" s="132"/>
      <x:c r="O276" s="132"/>
      <x:c r="P276" s="136"/>
      <x:c r="Q276" s="136"/>
      <x:c r="R276" s="132"/>
      <x:c r="S276" s="132"/>
      <x:c r="T276" s="132"/>
      <x:c r="U276" s="132"/>
      <x:c r="V276" s="132"/>
      <x:c r="W276" s="132"/>
      <x:c r="X276" s="137"/>
    </x:row>
    <x:row r="277">
      <x:c r="A277" s="131"/>
      <x:c r="B277" s="132"/>
      <x:c r="C277" s="132"/>
      <x:c r="D277" s="132"/>
      <x:c r="E277" s="132"/>
      <x:c r="F277" s="133"/>
      <x:c r="G277" s="134"/>
      <x:c r="H277" s="134"/>
      <x:c r="I277" s="132"/>
      <x:c r="J277" s="132"/>
      <x:c r="K277" s="132"/>
      <x:c r="L277" s="132"/>
      <x:c r="M277" s="135"/>
      <x:c r="N277" s="132"/>
      <x:c r="O277" s="132"/>
      <x:c r="P277" s="136"/>
      <x:c r="Q277" s="136"/>
      <x:c r="R277" s="132"/>
      <x:c r="S277" s="132"/>
      <x:c r="T277" s="132"/>
      <x:c r="U277" s="132"/>
      <x:c r="V277" s="132"/>
      <x:c r="W277" s="132"/>
      <x:c r="X277" s="137"/>
    </x:row>
    <x:row r="278">
      <x:c r="A278" s="131"/>
      <x:c r="B278" s="132"/>
      <x:c r="C278" s="132"/>
      <x:c r="D278" s="132"/>
      <x:c r="E278" s="132"/>
      <x:c r="F278" s="133"/>
      <x:c r="G278" s="134"/>
      <x:c r="H278" s="134"/>
      <x:c r="I278" s="132"/>
      <x:c r="J278" s="132"/>
      <x:c r="K278" s="132"/>
      <x:c r="L278" s="132"/>
      <x:c r="M278" s="135"/>
      <x:c r="N278" s="132"/>
      <x:c r="O278" s="132"/>
      <x:c r="P278" s="136"/>
      <x:c r="Q278" s="136"/>
      <x:c r="R278" s="132"/>
      <x:c r="S278" s="132"/>
      <x:c r="T278" s="132"/>
      <x:c r="U278" s="132"/>
      <x:c r="V278" s="132"/>
      <x:c r="W278" s="132"/>
      <x:c r="X278" s="137"/>
    </x:row>
    <x:row r="279">
      <x:c r="A279" s="131"/>
      <x:c r="B279" s="132"/>
      <x:c r="C279" s="132"/>
      <x:c r="D279" s="132"/>
      <x:c r="E279" s="132"/>
      <x:c r="F279" s="133"/>
      <x:c r="G279" s="134"/>
      <x:c r="H279" s="134"/>
      <x:c r="I279" s="132"/>
      <x:c r="J279" s="132"/>
      <x:c r="K279" s="132"/>
      <x:c r="L279" s="132"/>
      <x:c r="M279" s="135"/>
      <x:c r="N279" s="132"/>
      <x:c r="O279" s="132"/>
      <x:c r="P279" s="136"/>
      <x:c r="Q279" s="136"/>
      <x:c r="R279" s="132"/>
      <x:c r="S279" s="132"/>
      <x:c r="T279" s="132"/>
      <x:c r="U279" s="132"/>
      <x:c r="V279" s="132"/>
      <x:c r="W279" s="132"/>
      <x:c r="X279" s="137"/>
    </x:row>
    <x:row r="280">
      <x:c r="A280" s="131"/>
      <x:c r="B280" s="132"/>
      <x:c r="C280" s="132"/>
      <x:c r="D280" s="132"/>
      <x:c r="E280" s="132"/>
      <x:c r="F280" s="133"/>
      <x:c r="G280" s="134"/>
      <x:c r="H280" s="134"/>
      <x:c r="I280" s="132"/>
      <x:c r="J280" s="132"/>
      <x:c r="K280" s="132"/>
      <x:c r="L280" s="132"/>
      <x:c r="M280" s="135"/>
      <x:c r="N280" s="132"/>
      <x:c r="O280" s="132"/>
      <x:c r="P280" s="136"/>
      <x:c r="Q280" s="136"/>
      <x:c r="R280" s="132"/>
      <x:c r="S280" s="132"/>
      <x:c r="T280" s="132"/>
      <x:c r="U280" s="132"/>
      <x:c r="V280" s="132"/>
      <x:c r="W280" s="132"/>
      <x:c r="X280" s="137"/>
    </x:row>
    <x:row r="281">
      <x:c r="A281" s="131"/>
      <x:c r="B281" s="132"/>
      <x:c r="C281" s="132"/>
      <x:c r="D281" s="132"/>
      <x:c r="E281" s="132"/>
      <x:c r="F281" s="133"/>
      <x:c r="G281" s="134"/>
      <x:c r="H281" s="134"/>
      <x:c r="I281" s="132"/>
      <x:c r="J281" s="132"/>
      <x:c r="K281" s="132"/>
      <x:c r="L281" s="132"/>
      <x:c r="M281" s="135"/>
      <x:c r="N281" s="132"/>
      <x:c r="O281" s="132"/>
      <x:c r="P281" s="136"/>
      <x:c r="Q281" s="136"/>
      <x:c r="R281" s="132"/>
      <x:c r="S281" s="132"/>
      <x:c r="T281" s="132"/>
      <x:c r="U281" s="132"/>
      <x:c r="V281" s="132"/>
      <x:c r="W281" s="132"/>
      <x:c r="X281" s="137"/>
    </x:row>
    <x:row r="282">
      <x:c r="A282" s="131"/>
      <x:c r="B282" s="132"/>
      <x:c r="C282" s="132"/>
      <x:c r="D282" s="132"/>
      <x:c r="E282" s="132"/>
      <x:c r="F282" s="133"/>
      <x:c r="G282" s="134"/>
      <x:c r="H282" s="134"/>
      <x:c r="I282" s="132"/>
      <x:c r="J282" s="132"/>
      <x:c r="K282" s="132"/>
      <x:c r="L282" s="132"/>
      <x:c r="M282" s="135"/>
      <x:c r="N282" s="132"/>
      <x:c r="O282" s="132"/>
      <x:c r="P282" s="136"/>
      <x:c r="Q282" s="136"/>
      <x:c r="R282" s="132"/>
      <x:c r="S282" s="132"/>
      <x:c r="T282" s="132"/>
      <x:c r="U282" s="132"/>
      <x:c r="V282" s="132"/>
      <x:c r="W282" s="132"/>
      <x:c r="X282" s="137"/>
    </x:row>
    <x:row r="283">
      <x:c r="A283" s="131"/>
      <x:c r="B283" s="132"/>
      <x:c r="C283" s="132"/>
      <x:c r="D283" s="132"/>
      <x:c r="E283" s="132"/>
      <x:c r="F283" s="133"/>
      <x:c r="G283" s="134"/>
      <x:c r="H283" s="134"/>
      <x:c r="I283" s="132"/>
      <x:c r="J283" s="132"/>
      <x:c r="K283" s="132"/>
      <x:c r="L283" s="132"/>
      <x:c r="M283" s="135"/>
      <x:c r="N283" s="132"/>
      <x:c r="O283" s="132"/>
      <x:c r="P283" s="136"/>
      <x:c r="Q283" s="136"/>
      <x:c r="R283" s="132"/>
      <x:c r="S283" s="132"/>
      <x:c r="T283" s="132"/>
      <x:c r="U283" s="132"/>
      <x:c r="V283" s="132"/>
      <x:c r="W283" s="132"/>
      <x:c r="X283" s="137"/>
    </x:row>
    <x:row r="284">
      <x:c r="A284" s="131"/>
      <x:c r="B284" s="132"/>
      <x:c r="C284" s="132"/>
      <x:c r="D284" s="132"/>
      <x:c r="E284" s="132"/>
      <x:c r="F284" s="133"/>
      <x:c r="G284" s="134"/>
      <x:c r="H284" s="134"/>
      <x:c r="I284" s="132"/>
      <x:c r="J284" s="132"/>
      <x:c r="K284" s="132"/>
      <x:c r="L284" s="132"/>
      <x:c r="M284" s="135"/>
      <x:c r="N284" s="132"/>
      <x:c r="O284" s="132"/>
      <x:c r="P284" s="136"/>
      <x:c r="Q284" s="136"/>
      <x:c r="R284" s="132"/>
      <x:c r="S284" s="132"/>
      <x:c r="T284" s="132"/>
      <x:c r="U284" s="132"/>
      <x:c r="V284" s="132"/>
      <x:c r="W284" s="132"/>
      <x:c r="X284" s="137"/>
    </x:row>
    <x:row r="285">
      <x:c r="A285" s="131"/>
      <x:c r="B285" s="132"/>
      <x:c r="C285" s="132"/>
      <x:c r="D285" s="132"/>
      <x:c r="E285" s="132"/>
      <x:c r="F285" s="133"/>
      <x:c r="G285" s="134"/>
      <x:c r="H285" s="134"/>
      <x:c r="I285" s="132"/>
      <x:c r="J285" s="132"/>
      <x:c r="K285" s="132"/>
      <x:c r="L285" s="132"/>
      <x:c r="M285" s="135"/>
      <x:c r="N285" s="132"/>
      <x:c r="O285" s="132"/>
      <x:c r="P285" s="136"/>
      <x:c r="Q285" s="136"/>
      <x:c r="R285" s="132"/>
      <x:c r="S285" s="132"/>
      <x:c r="T285" s="132"/>
      <x:c r="U285" s="132"/>
      <x:c r="V285" s="132"/>
      <x:c r="W285" s="132"/>
      <x:c r="X285" s="137"/>
    </x:row>
    <x:row r="286">
      <x:c r="A286" s="131"/>
      <x:c r="B286" s="132"/>
      <x:c r="C286" s="132"/>
      <x:c r="D286" s="132"/>
      <x:c r="E286" s="132"/>
      <x:c r="F286" s="133"/>
      <x:c r="G286" s="134"/>
      <x:c r="H286" s="134"/>
      <x:c r="I286" s="132"/>
      <x:c r="J286" s="132"/>
      <x:c r="K286" s="132"/>
      <x:c r="L286" s="132"/>
      <x:c r="M286" s="135"/>
      <x:c r="N286" s="132"/>
      <x:c r="O286" s="132"/>
      <x:c r="P286" s="136"/>
      <x:c r="Q286" s="136"/>
      <x:c r="R286" s="132"/>
      <x:c r="S286" s="132"/>
      <x:c r="T286" s="132"/>
      <x:c r="U286" s="132"/>
      <x:c r="V286" s="132"/>
      <x:c r="W286" s="132"/>
      <x:c r="X286" s="137"/>
    </x:row>
    <x:row r="287">
      <x:c r="A287" s="131"/>
      <x:c r="B287" s="132"/>
      <x:c r="C287" s="132"/>
      <x:c r="D287" s="132"/>
      <x:c r="E287" s="132"/>
      <x:c r="F287" s="133"/>
      <x:c r="G287" s="134"/>
      <x:c r="H287" s="134"/>
      <x:c r="I287" s="132"/>
      <x:c r="J287" s="132"/>
      <x:c r="K287" s="132"/>
      <x:c r="L287" s="132"/>
      <x:c r="M287" s="135"/>
      <x:c r="N287" s="132"/>
      <x:c r="O287" s="132"/>
      <x:c r="P287" s="136"/>
      <x:c r="Q287" s="136"/>
      <x:c r="R287" s="132"/>
      <x:c r="S287" s="132"/>
      <x:c r="T287" s="132"/>
      <x:c r="U287" s="132"/>
      <x:c r="V287" s="132"/>
      <x:c r="W287" s="132"/>
      <x:c r="X287" s="137"/>
    </x:row>
    <x:row r="288">
      <x:c r="A288" s="131"/>
      <x:c r="B288" s="132"/>
      <x:c r="C288" s="132"/>
      <x:c r="D288" s="132"/>
      <x:c r="E288" s="132"/>
      <x:c r="F288" s="133"/>
      <x:c r="G288" s="134"/>
      <x:c r="H288" s="134"/>
      <x:c r="I288" s="132"/>
      <x:c r="J288" s="132"/>
      <x:c r="K288" s="132"/>
      <x:c r="L288" s="132"/>
      <x:c r="M288" s="135"/>
      <x:c r="N288" s="132"/>
      <x:c r="O288" s="132"/>
      <x:c r="P288" s="136"/>
      <x:c r="Q288" s="136"/>
      <x:c r="R288" s="132"/>
      <x:c r="S288" s="132"/>
      <x:c r="T288" s="132"/>
      <x:c r="U288" s="132"/>
      <x:c r="V288" s="132"/>
      <x:c r="W288" s="132"/>
      <x:c r="X288" s="137"/>
    </x:row>
    <x:row r="289">
      <x:c r="A289" s="131"/>
      <x:c r="B289" s="132"/>
      <x:c r="C289" s="132"/>
      <x:c r="D289" s="132"/>
      <x:c r="E289" s="132"/>
      <x:c r="F289" s="133"/>
      <x:c r="G289" s="134"/>
      <x:c r="H289" s="134"/>
      <x:c r="I289" s="132"/>
      <x:c r="J289" s="132"/>
      <x:c r="K289" s="132"/>
      <x:c r="L289" s="132"/>
      <x:c r="M289" s="135"/>
      <x:c r="N289" s="132"/>
      <x:c r="O289" s="132"/>
      <x:c r="P289" s="136"/>
      <x:c r="Q289" s="136"/>
      <x:c r="R289" s="132"/>
      <x:c r="S289" s="132"/>
      <x:c r="T289" s="132"/>
      <x:c r="U289" s="132"/>
      <x:c r="V289" s="132"/>
      <x:c r="W289" s="132"/>
      <x:c r="X289" s="137"/>
    </x:row>
    <x:row r="290">
      <x:c r="A290" s="131"/>
      <x:c r="B290" s="132"/>
      <x:c r="C290" s="132"/>
      <x:c r="D290" s="132"/>
      <x:c r="E290" s="132"/>
      <x:c r="F290" s="133"/>
      <x:c r="G290" s="134"/>
      <x:c r="H290" s="134"/>
      <x:c r="I290" s="132"/>
      <x:c r="J290" s="132"/>
      <x:c r="K290" s="132"/>
      <x:c r="L290" s="132"/>
      <x:c r="M290" s="135"/>
      <x:c r="N290" s="132"/>
      <x:c r="O290" s="132"/>
      <x:c r="P290" s="136"/>
      <x:c r="Q290" s="136"/>
      <x:c r="R290" s="132"/>
      <x:c r="S290" s="132"/>
      <x:c r="T290" s="132"/>
      <x:c r="U290" s="132"/>
      <x:c r="V290" s="132"/>
      <x:c r="W290" s="132"/>
      <x:c r="X290" s="137"/>
    </x:row>
    <x:row r="291">
      <x:c r="A291" s="131"/>
      <x:c r="B291" s="132"/>
      <x:c r="C291" s="132"/>
      <x:c r="D291" s="132"/>
      <x:c r="E291" s="132"/>
      <x:c r="F291" s="133"/>
      <x:c r="G291" s="134"/>
      <x:c r="H291" s="134"/>
      <x:c r="I291" s="132"/>
      <x:c r="J291" s="132"/>
      <x:c r="K291" s="132"/>
      <x:c r="L291" s="132"/>
      <x:c r="M291" s="135"/>
      <x:c r="N291" s="132"/>
      <x:c r="O291" s="132"/>
      <x:c r="P291" s="136"/>
      <x:c r="Q291" s="136"/>
      <x:c r="R291" s="132"/>
      <x:c r="S291" s="132"/>
      <x:c r="T291" s="132"/>
      <x:c r="U291" s="132"/>
      <x:c r="V291" s="132"/>
      <x:c r="W291" s="132"/>
      <x:c r="X291" s="137"/>
    </x:row>
    <x:row r="292">
      <x:c r="A292" s="131"/>
      <x:c r="B292" s="132"/>
      <x:c r="C292" s="132"/>
      <x:c r="D292" s="132"/>
      <x:c r="E292" s="132"/>
      <x:c r="F292" s="133"/>
      <x:c r="G292" s="134"/>
      <x:c r="H292" s="134"/>
      <x:c r="I292" s="132"/>
      <x:c r="J292" s="132"/>
      <x:c r="K292" s="132"/>
      <x:c r="L292" s="132"/>
      <x:c r="M292" s="135"/>
      <x:c r="N292" s="132"/>
      <x:c r="O292" s="132"/>
      <x:c r="P292" s="136"/>
      <x:c r="Q292" s="136"/>
      <x:c r="R292" s="132"/>
      <x:c r="S292" s="132"/>
      <x:c r="T292" s="132"/>
      <x:c r="U292" s="132"/>
      <x:c r="V292" s="132"/>
      <x:c r="W292" s="132"/>
      <x:c r="X292" s="137"/>
    </x:row>
    <x:row r="293">
      <x:c r="A293" s="131"/>
      <x:c r="B293" s="132"/>
      <x:c r="C293" s="132"/>
      <x:c r="D293" s="132"/>
      <x:c r="E293" s="132"/>
      <x:c r="F293" s="133"/>
      <x:c r="G293" s="134"/>
      <x:c r="H293" s="134"/>
      <x:c r="I293" s="132"/>
      <x:c r="J293" s="132"/>
      <x:c r="K293" s="132"/>
      <x:c r="L293" s="132"/>
      <x:c r="M293" s="135"/>
      <x:c r="N293" s="132"/>
      <x:c r="O293" s="132"/>
      <x:c r="P293" s="136"/>
      <x:c r="Q293" s="136"/>
      <x:c r="R293" s="132"/>
      <x:c r="S293" s="132"/>
      <x:c r="T293" s="132"/>
      <x:c r="U293" s="132"/>
      <x:c r="V293" s="132"/>
      <x:c r="W293" s="132"/>
      <x:c r="X293" s="137"/>
    </x:row>
    <x:row r="294">
      <x:c r="A294" s="131"/>
      <x:c r="B294" s="132"/>
      <x:c r="C294" s="132"/>
      <x:c r="D294" s="132"/>
      <x:c r="E294" s="132"/>
      <x:c r="F294" s="133"/>
      <x:c r="G294" s="134"/>
      <x:c r="H294" s="134"/>
      <x:c r="I294" s="132"/>
      <x:c r="J294" s="132"/>
      <x:c r="K294" s="132"/>
      <x:c r="L294" s="132"/>
      <x:c r="M294" s="135"/>
      <x:c r="N294" s="132"/>
      <x:c r="O294" s="132"/>
      <x:c r="P294" s="136"/>
      <x:c r="Q294" s="136"/>
      <x:c r="R294" s="132"/>
      <x:c r="S294" s="132"/>
      <x:c r="T294" s="132"/>
      <x:c r="U294" s="132"/>
      <x:c r="V294" s="132"/>
      <x:c r="W294" s="132"/>
      <x:c r="X294" s="137"/>
    </x:row>
    <x:row r="295">
      <x:c r="A295" s="131"/>
      <x:c r="B295" s="132"/>
      <x:c r="C295" s="132"/>
      <x:c r="D295" s="132"/>
      <x:c r="E295" s="132"/>
      <x:c r="F295" s="133"/>
      <x:c r="G295" s="134"/>
      <x:c r="H295" s="134"/>
      <x:c r="I295" s="132"/>
      <x:c r="J295" s="132"/>
      <x:c r="K295" s="132"/>
      <x:c r="L295" s="132"/>
      <x:c r="M295" s="135"/>
      <x:c r="N295" s="132"/>
      <x:c r="O295" s="132"/>
      <x:c r="P295" s="136"/>
      <x:c r="Q295" s="136"/>
      <x:c r="R295" s="132"/>
      <x:c r="S295" s="132"/>
      <x:c r="T295" s="132"/>
      <x:c r="U295" s="132"/>
      <x:c r="V295" s="132"/>
      <x:c r="W295" s="132"/>
      <x:c r="X295" s="137"/>
    </x:row>
    <x:row r="296">
      <x:c r="A296" s="131"/>
      <x:c r="B296" s="132"/>
      <x:c r="C296" s="132"/>
      <x:c r="D296" s="132"/>
      <x:c r="E296" s="132"/>
      <x:c r="F296" s="133"/>
      <x:c r="G296" s="134"/>
      <x:c r="H296" s="134"/>
      <x:c r="I296" s="132"/>
      <x:c r="J296" s="132"/>
      <x:c r="K296" s="132"/>
      <x:c r="L296" s="132"/>
      <x:c r="M296" s="135"/>
      <x:c r="N296" s="132"/>
      <x:c r="O296" s="132"/>
      <x:c r="P296" s="136"/>
      <x:c r="Q296" s="136"/>
      <x:c r="R296" s="132"/>
      <x:c r="S296" s="132"/>
      <x:c r="T296" s="132"/>
      <x:c r="U296" s="132"/>
      <x:c r="V296" s="132"/>
      <x:c r="W296" s="132"/>
      <x:c r="X296" s="137"/>
    </x:row>
    <x:row r="297">
      <x:c r="A297" s="131"/>
      <x:c r="B297" s="132"/>
      <x:c r="C297" s="132"/>
      <x:c r="D297" s="132"/>
      <x:c r="E297" s="132"/>
      <x:c r="F297" s="133"/>
      <x:c r="G297" s="134"/>
      <x:c r="H297" s="134"/>
      <x:c r="I297" s="132"/>
      <x:c r="J297" s="132"/>
      <x:c r="K297" s="132"/>
      <x:c r="L297" s="132"/>
      <x:c r="M297" s="135"/>
      <x:c r="N297" s="132"/>
      <x:c r="O297" s="132"/>
      <x:c r="P297" s="136"/>
      <x:c r="Q297" s="136"/>
      <x:c r="R297" s="132"/>
      <x:c r="S297" s="132"/>
      <x:c r="T297" s="132"/>
      <x:c r="U297" s="132"/>
      <x:c r="V297" s="132"/>
      <x:c r="W297" s="132"/>
      <x:c r="X297" s="137"/>
    </x:row>
    <x:row r="298">
      <x:c r="A298" s="131"/>
      <x:c r="B298" s="132"/>
      <x:c r="C298" s="132"/>
      <x:c r="D298" s="132"/>
      <x:c r="E298" s="132"/>
      <x:c r="F298" s="133"/>
      <x:c r="G298" s="134"/>
      <x:c r="H298" s="134"/>
      <x:c r="I298" s="132"/>
      <x:c r="J298" s="132"/>
      <x:c r="K298" s="132"/>
      <x:c r="L298" s="132"/>
      <x:c r="M298" s="135"/>
      <x:c r="N298" s="132"/>
      <x:c r="O298" s="132"/>
      <x:c r="P298" s="136"/>
      <x:c r="Q298" s="136"/>
      <x:c r="R298" s="132"/>
      <x:c r="S298" s="132"/>
      <x:c r="T298" s="132"/>
      <x:c r="U298" s="132"/>
      <x:c r="V298" s="132"/>
      <x:c r="W298" s="132"/>
      <x:c r="X298" s="137"/>
    </x:row>
    <x:row r="299">
      <x:c r="A299" s="131"/>
      <x:c r="B299" s="132"/>
      <x:c r="C299" s="132"/>
      <x:c r="D299" s="132"/>
      <x:c r="E299" s="132"/>
      <x:c r="F299" s="133"/>
      <x:c r="G299" s="134"/>
      <x:c r="H299" s="134"/>
      <x:c r="I299" s="132"/>
      <x:c r="J299" s="132"/>
      <x:c r="K299" s="132"/>
      <x:c r="L299" s="132"/>
      <x:c r="M299" s="135"/>
      <x:c r="N299" s="132"/>
      <x:c r="O299" s="132"/>
      <x:c r="P299" s="136"/>
      <x:c r="Q299" s="136"/>
      <x:c r="R299" s="132"/>
      <x:c r="S299" s="132"/>
      <x:c r="T299" s="132"/>
      <x:c r="U299" s="132"/>
      <x:c r="V299" s="132"/>
      <x:c r="W299" s="132"/>
      <x:c r="X299" s="137"/>
    </x:row>
    <x:row r="300">
      <x:c r="A300" s="131"/>
      <x:c r="B300" s="132"/>
      <x:c r="C300" s="132"/>
      <x:c r="D300" s="132"/>
      <x:c r="E300" s="132"/>
      <x:c r="F300" s="133"/>
      <x:c r="G300" s="134"/>
      <x:c r="H300" s="134"/>
      <x:c r="I300" s="132"/>
      <x:c r="J300" s="132"/>
      <x:c r="K300" s="132"/>
      <x:c r="L300" s="132"/>
      <x:c r="M300" s="135"/>
      <x:c r="N300" s="132"/>
      <x:c r="O300" s="132"/>
      <x:c r="P300" s="136"/>
      <x:c r="Q300" s="136"/>
      <x:c r="R300" s="132"/>
      <x:c r="S300" s="132"/>
      <x:c r="T300" s="132"/>
      <x:c r="U300" s="132"/>
      <x:c r="V300" s="132"/>
      <x:c r="W300" s="132"/>
      <x:c r="X300" s="137"/>
    </x:row>
    <x:row r="301">
      <x:c r="A301" s="131"/>
      <x:c r="B301" s="132"/>
      <x:c r="C301" s="132"/>
      <x:c r="D301" s="132"/>
      <x:c r="E301" s="132"/>
      <x:c r="F301" s="133"/>
      <x:c r="G301" s="134"/>
      <x:c r="H301" s="134"/>
      <x:c r="I301" s="132"/>
      <x:c r="J301" s="132"/>
      <x:c r="K301" s="132"/>
      <x:c r="L301" s="132"/>
      <x:c r="M301" s="135"/>
      <x:c r="N301" s="132"/>
      <x:c r="O301" s="132"/>
      <x:c r="P301" s="136"/>
      <x:c r="Q301" s="136"/>
      <x:c r="R301" s="132"/>
      <x:c r="S301" s="132"/>
      <x:c r="T301" s="132"/>
      <x:c r="U301" s="132"/>
      <x:c r="V301" s="132"/>
      <x:c r="W301" s="132"/>
      <x:c r="X301" s="137"/>
    </x:row>
    <x:row r="302">
      <x:c r="A302" s="131"/>
      <x:c r="B302" s="132"/>
      <x:c r="C302" s="132"/>
      <x:c r="D302" s="132"/>
      <x:c r="E302" s="132"/>
      <x:c r="F302" s="133"/>
      <x:c r="G302" s="134"/>
      <x:c r="H302" s="134"/>
      <x:c r="I302" s="132"/>
      <x:c r="J302" s="132"/>
      <x:c r="K302" s="132"/>
      <x:c r="L302" s="132"/>
      <x:c r="M302" s="135"/>
      <x:c r="N302" s="132"/>
      <x:c r="O302" s="132"/>
      <x:c r="P302" s="136"/>
      <x:c r="Q302" s="136"/>
      <x:c r="R302" s="132"/>
      <x:c r="S302" s="132"/>
      <x:c r="T302" s="132"/>
      <x:c r="U302" s="132"/>
      <x:c r="V302" s="132"/>
      <x:c r="W302" s="132"/>
      <x:c r="X302" s="137"/>
    </x:row>
    <x:row r="303">
      <x:c r="A303" s="131"/>
      <x:c r="B303" s="132"/>
      <x:c r="C303" s="132"/>
      <x:c r="D303" s="132"/>
      <x:c r="E303" s="132"/>
      <x:c r="F303" s="133"/>
      <x:c r="G303" s="134"/>
      <x:c r="H303" s="134"/>
      <x:c r="I303" s="132"/>
      <x:c r="J303" s="132"/>
      <x:c r="K303" s="132"/>
      <x:c r="L303" s="132"/>
      <x:c r="M303" s="135"/>
      <x:c r="N303" s="132"/>
      <x:c r="O303" s="132"/>
      <x:c r="P303" s="136"/>
      <x:c r="Q303" s="136"/>
      <x:c r="R303" s="132"/>
      <x:c r="S303" s="132"/>
      <x:c r="T303" s="132"/>
      <x:c r="U303" s="132"/>
      <x:c r="V303" s="132"/>
      <x:c r="W303" s="132"/>
      <x:c r="X303" s="137"/>
    </x:row>
    <x:row r="304">
      <x:c r="A304" s="131"/>
      <x:c r="B304" s="132"/>
      <x:c r="C304" s="132"/>
      <x:c r="D304" s="132"/>
      <x:c r="E304" s="132"/>
      <x:c r="F304" s="133"/>
      <x:c r="G304" s="134"/>
      <x:c r="H304" s="134"/>
      <x:c r="I304" s="132"/>
      <x:c r="J304" s="132"/>
      <x:c r="K304" s="132"/>
      <x:c r="L304" s="132"/>
      <x:c r="M304" s="135"/>
      <x:c r="N304" s="132"/>
      <x:c r="O304" s="132"/>
      <x:c r="P304" s="136"/>
      <x:c r="Q304" s="136"/>
      <x:c r="R304" s="132"/>
      <x:c r="S304" s="132"/>
      <x:c r="T304" s="132"/>
      <x:c r="U304" s="132"/>
      <x:c r="V304" s="132"/>
      <x:c r="W304" s="132"/>
      <x:c r="X304" s="137"/>
    </x:row>
    <x:row r="305">
      <x:c r="A305" s="138"/>
      <x:c r="B305" s="139"/>
      <x:c r="C305" s="139"/>
      <x:c r="D305" s="139"/>
      <x:c r="E305" s="139"/>
      <x:c r="F305" s="140"/>
      <x:c r="G305" s="141"/>
      <x:c r="H305" s="141"/>
      <x:c r="I305" s="139"/>
      <x:c r="J305" s="139"/>
      <x:c r="K305" s="139"/>
      <x:c r="L305" s="139"/>
      <x:c r="M305" s="142"/>
      <x:c r="N305" s="139"/>
      <x:c r="O305" s="139"/>
      <x:c r="P305" s="143"/>
      <x:c r="Q305" s="143"/>
      <x:c r="R305" s="139"/>
      <x:c r="S305" s="139"/>
      <x:c r="T305" s="139"/>
      <x:c r="U305" s="139"/>
      <x:c r="V305" s="139"/>
      <x:c r="W305" s="139"/>
      <x:c r="X305" s="144"/>
    </x:row>
  </x:sheetData>
  <x:mergeCells>
    <x:mergeCell ref="A1:X1"/>
    <x:mergeCell ref="A2:X2"/>
    <x:mergeCell ref="A4:X4"/>
  </x:mergeCells>
  <x:conditionalFormatting sqref="W6:W305">
    <x:cfRule type="containsText" dxfId="11" priority="1" operator="containsText" text="PASS"/>
    <x:cfRule type="containsText" dxfId="12" priority="2" operator="containsText" text="OK"/>
    <x:cfRule type="containsText" dxfId="13" priority="3" operator="containsText" text="CURRENT"/>
    <x:cfRule type="containsText" dxfId="14" priority="4" operator="containsText" text="COMPLETE"/>
    <x:cfRule type="containsText" dxfId="15" priority="5" operator="containsText" text="ELIGIBLE"/>
    <x:cfRule type="containsText" dxfId="16" priority="6" operator="containsText" text="FAIL"/>
    <x:cfRule type="containsText" dxfId="17" priority="7" operator="containsText" text="HOLD"/>
    <x:cfRule type="containsText" dxfId="18" priority="8" operator="containsText" text="OVERDUE"/>
    <x:cfRule type="containsText" dxfId="19" priority="9" operator="containsText" text="REVIEW"/>
    <x:cfRule type="containsText" dxfId="20" priority="10" operator="containsText" text="PENDING"/>
    <x:cfRule type="containsText" dxfId="21" priority="11" operator="containsText" text="EXPIRED"/>
  </x:conditionalFormatting>
  <x:dataValidations count="7">
    <x:dataValidation type="list" sqref="D6:D305">
      <x:formula1>"Pretty Girl Week,Pink Brunch,P31 Month,P31 Week,Service,Membership / Recruitment,Leadership Academy,Meeting,Fundraiser,Partner event,Other"</x:formula1>
    </x:dataValidation>
    <x:dataValidation type="list" sqref="J6:J305">
      <x:formula1>"Low,Moderate,High,Restricted review"</x:formula1>
    </x:dataValidation>
    <x:dataValidation type="list" sqref="L6:L305">
      <x:formula1>"Not required,Pending,Approved,Denied"</x:formula1>
    </x:dataValidation>
    <x:dataValidation type="list" sqref="O6:O305">
      <x:formula1>"Draft,Pending approval,Approved,Published,Completed,Canceled"</x:formula1>
    </x:dataValidation>
    <x:dataValidation type="list" sqref="R6:R305">
      <x:formula1>"Yes,No,Pending"</x:formula1>
    </x:dataValidation>
    <x:dataValidation type="list" sqref="T6:T305">
      <x:formula1>"No,Yes — emergency route used,Yes — restricted review"</x:formula1>
    </x:dataValidation>
    <x:dataValidation type="list" sqref="W6:W305">
      <x:formula1>"Not started,Pending evidence,Submitted,Accepted,Returned"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ee919e2454478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6" hidden="0" customWidth="1"/>
    <x:col min="3" max="3" width="21" hidden="0" customWidth="1"/>
    <x:col min="4" max="4" width="18" hidden="0" customWidth="1"/>
    <x:col min="5" max="5" width="18" hidden="0" customWidth="1"/>
    <x:col min="6" max="6" width="18" hidden="0" customWidth="1"/>
    <x:col min="7" max="7" width="17" hidden="0" customWidth="1"/>
    <x:col min="8" max="8" width="20" hidden="0" customWidth="1"/>
    <x:col min="9" max="9" width="21" hidden="0" customWidth="1"/>
    <x:col min="10" max="10" width="24" hidden="0" customWidth="1"/>
    <x:col min="11" max="11" width="21" hidden="0" customWidth="1"/>
    <x:col min="12" max="12" width="20" hidden="0" customWidth="1"/>
    <x:col min="13" max="13" width="16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6" hidden="0" customWidth="1"/>
    <x:col min="19" max="19" width="15" hidden="0" customWidth="1"/>
    <x:col min="20" max="20" width="15" hidden="0" customWidth="1"/>
    <x:col min="21" max="21" width="30" hidden="0" customWidth="1"/>
    <x:col min="22" max="22" width="34" hidden="0" customWidth="1"/>
    <x:col min="23" max="23" width="25" hidden="0" customWidth="1"/>
    <x:col min="24" max="24" width="36" hidden="0" customWidth="1"/>
  </x:cols>
  <x:sheetData>
    <x:row r="1" ht="35" customHeight="1">
      <x:c r="A1" s="5" t="str">
        <x:v>CHAPTER GOOD-STANDING SCORECARD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</x:row>
    <x:row r="2" ht="30" customHeight="1">
      <x:c r="A2" s="9" t="str">
        <x:v>Formula-supported review, not automatic punishment. National reviewers confirm evidence and due process.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  <x:c r="X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11" t="str">
        <x:v>TERM REVIEW &amp; ACTION PLAN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</x:row>
    <x:row r="5" ht="34" customHeight="1">
      <x:c r="A5" s="86" t="str">
        <x:v>Chapter ID</x:v>
      </x:c>
      <x:c r="B5" s="87" t="str">
        <x:v>Academic term</x:v>
      </x:c>
      <x:c r="C5" s="87" t="str">
        <x:v>Campus recognition current?</x:v>
      </x:c>
      <x:c r="D5" s="87" t="str">
        <x:v>Advisor active?</x:v>
      </x:c>
      <x:c r="E5" s="87" t="str">
        <x:v>Officer training %</x:v>
      </x:c>
      <x:c r="F5" s="87" t="str">
        <x:v>Reports accepted %</x:v>
      </x:c>
      <x:c r="G5" s="87" t="str">
        <x:v>Finance current?</x:v>
      </x:c>
      <x:c r="H5" s="87" t="str">
        <x:v>Pink Brunches completed</x:v>
      </x:c>
      <x:c r="I5" s="87" t="str">
        <x:v>Pretty Girl Week complete?</x:v>
      </x:c>
      <x:c r="J5" s="87" t="str">
        <x:v>P31 Month / Week complete?</x:v>
      </x:c>
      <x:c r="K5" s="87" t="str">
        <x:v>Service evidence current?</x:v>
      </x:c>
      <x:c r="L5" s="87" t="str">
        <x:v>Open overdue safety actions</x:v>
      </x:c>
      <x:c r="M5" s="87" t="str">
        <x:v>Governance score</x:v>
      </x:c>
      <x:c r="N5" s="87" t="str">
        <x:v>Advisor score</x:v>
      </x:c>
      <x:c r="O5" s="87" t="str">
        <x:v>Training score</x:v>
      </x:c>
      <x:c r="P5" s="87" t="str">
        <x:v>Reporting score</x:v>
      </x:c>
      <x:c r="Q5" s="87" t="str">
        <x:v>Finance score</x:v>
      </x:c>
      <x:c r="R5" s="87" t="str">
        <x:v>Signature score</x:v>
      </x:c>
      <x:c r="S5" s="87" t="str">
        <x:v>Safety score</x:v>
      </x:c>
      <x:c r="T5" s="87" t="str">
        <x:v>Total score</x:v>
      </x:c>
      <x:c r="U5" s="87" t="str">
        <x:v>Standing</x:v>
      </x:c>
      <x:c r="V5" s="87" t="str">
        <x:v>Evidence folder</x:v>
      </x:c>
      <x:c r="W5" s="87" t="str">
        <x:v>National reviewer / date</x:v>
      </x:c>
      <x:c r="X5" s="88" t="str">
        <x:v>Action plan / appeal ID</x:v>
      </x:c>
    </x:row>
    <x:row r="6">
      <x:c r="A6" s="124"/>
      <x:c r="B6" s="125"/>
      <x:c r="C6" s="125"/>
      <x:c r="D6" s="125"/>
      <x:c r="E6" s="125"/>
      <x:c r="F6" s="125"/>
      <x:c r="G6" s="125"/>
      <x:c r="H6" s="125"/>
      <x:c r="I6" s="125"/>
      <x:c r="J6" s="125"/>
      <x:c r="K6" s="125"/>
      <x:c r="L6" s="151"/>
      <x:c r="M6" s="152" t="str">
        <x:f>IF(A6="","",IF(C6="Yes",'Standards'!$B$6,0))</x:f>
      </x:c>
      <x:c r="N6" s="152" t="str">
        <x:f>IF(A6="","",IF(D6="Yes",'Standards'!$B$7,0))</x:f>
      </x:c>
      <x:c r="O6" s="152" t="str">
        <x:f>IF(A6="","",E6*'Standards'!$B$8)</x:f>
      </x:c>
      <x:c r="P6" s="152" t="str">
        <x:f>IF(A6="","",F6*'Standards'!$B$9)</x:f>
      </x:c>
      <x:c r="Q6" s="152" t="str">
        <x:f>IF(A6="","",IF(G6="Yes",'Standards'!$B$10,0))</x:f>
      </x:c>
      <x:c r="R6" s="152" t="str">
        <x:f>IF(A6="","",'Standards'!$B$11*(0.4*MIN(H6/2,1)+0.3*IF(I6="Yes",1,0)+0.3*IF(J6="Yes",1,0)))</x:f>
      </x:c>
      <x:c r="S6" s="152" t="str">
        <x:f>IF(A6="","",IF(L6=0,'Standards'!$B$12,0))</x:f>
      </x:c>
      <x:c r="T6" s="152" t="str">
        <x:f>IF(A6="","",SUM(M6:S6))</x:f>
      </x:c>
      <x:c r="U6" s="153" t="str">
        <x:f>IF(A6="","",IF(L6&gt;0,"INTERVENTION - HUMAN REVIEW",IF(T6&gt;=0.85,"GOOD STANDING",IF(T6&gt;=0.70,"REVIEW - ACTION PLAN","INTERVENTION - HUMAN REVIEW"))))</x:f>
      </x:c>
      <x:c r="V6" s="124"/>
      <x:c r="W6" s="125"/>
      <x:c r="X6" s="130"/>
    </x:row>
    <x:row r="7">
      <x:c r="A7" s="131"/>
      <x:c r="B7" s="132"/>
      <x:c r="C7" s="132"/>
      <x:c r="D7" s="132"/>
      <x:c r="E7" s="132"/>
      <x:c r="F7" s="132"/>
      <x:c r="G7" s="132"/>
      <x:c r="H7" s="132"/>
      <x:c r="I7" s="132"/>
      <x:c r="J7" s="132"/>
      <x:c r="K7" s="132"/>
      <x:c r="L7" s="154"/>
      <x:c r="M7" s="152" t="str">
        <x:f>IF(A7="","",IF(C7="Yes",'Standards'!$B$6,0))</x:f>
      </x:c>
      <x:c r="N7" s="152" t="str">
        <x:f>IF(A7="","",IF(D7="Yes",'Standards'!$B$7,0))</x:f>
      </x:c>
      <x:c r="O7" s="152" t="str">
        <x:f>IF(A7="","",E7*'Standards'!$B$8)</x:f>
      </x:c>
      <x:c r="P7" s="152" t="str">
        <x:f>IF(A7="","",F7*'Standards'!$B$9)</x:f>
      </x:c>
      <x:c r="Q7" s="152" t="str">
        <x:f>IF(A7="","",IF(G7="Yes",'Standards'!$B$10,0))</x:f>
      </x:c>
      <x:c r="R7" s="152" t="str">
        <x:f>IF(A7="","",'Standards'!$B$11*(0.4*MIN(H7/2,1)+0.3*IF(I7="Yes",1,0)+0.3*IF(J7="Yes",1,0)))</x:f>
      </x:c>
      <x:c r="S7" s="152" t="str">
        <x:f>IF(A7="","",IF(L7=0,'Standards'!$B$12,0))</x:f>
      </x:c>
      <x:c r="T7" s="152" t="str">
        <x:f>IF(A7="","",SUM(M7:S7))</x:f>
      </x:c>
      <x:c r="U7" s="153" t="str">
        <x:f>IF(A7="","",IF(L7&gt;0,"INTERVENTION - HUMAN REVIEW",IF(T7&gt;=0.85,"GOOD STANDING",IF(T7&gt;=0.70,"REVIEW - ACTION PLAN","INTERVENTION - HUMAN REVIEW"))))</x:f>
      </x:c>
      <x:c r="V7" s="131"/>
      <x:c r="W7" s="132"/>
      <x:c r="X7" s="137"/>
    </x:row>
    <x:row r="8">
      <x:c r="A8" s="131"/>
      <x:c r="B8" s="132"/>
      <x:c r="C8" s="132"/>
      <x:c r="D8" s="132"/>
      <x:c r="E8" s="132"/>
      <x:c r="F8" s="132"/>
      <x:c r="G8" s="132"/>
      <x:c r="H8" s="132"/>
      <x:c r="I8" s="132"/>
      <x:c r="J8" s="132"/>
      <x:c r="K8" s="132"/>
      <x:c r="L8" s="154"/>
      <x:c r="M8" s="152" t="str">
        <x:f>IF(A8="","",IF(C8="Yes",'Standards'!$B$6,0))</x:f>
      </x:c>
      <x:c r="N8" s="152" t="str">
        <x:f>IF(A8="","",IF(D8="Yes",'Standards'!$B$7,0))</x:f>
      </x:c>
      <x:c r="O8" s="152" t="str">
        <x:f>IF(A8="","",E8*'Standards'!$B$8)</x:f>
      </x:c>
      <x:c r="P8" s="152" t="str">
        <x:f>IF(A8="","",F8*'Standards'!$B$9)</x:f>
      </x:c>
      <x:c r="Q8" s="152" t="str">
        <x:f>IF(A8="","",IF(G8="Yes",'Standards'!$B$10,0))</x:f>
      </x:c>
      <x:c r="R8" s="152" t="str">
        <x:f>IF(A8="","",'Standards'!$B$11*(0.4*MIN(H8/2,1)+0.3*IF(I8="Yes",1,0)+0.3*IF(J8="Yes",1,0)))</x:f>
      </x:c>
      <x:c r="S8" s="152" t="str">
        <x:f>IF(A8="","",IF(L8=0,'Standards'!$B$12,0))</x:f>
      </x:c>
      <x:c r="T8" s="152" t="str">
        <x:f>IF(A8="","",SUM(M8:S8))</x:f>
      </x:c>
      <x:c r="U8" s="153" t="str">
        <x:f>IF(A8="","",IF(L8&gt;0,"INTERVENTION - HUMAN REVIEW",IF(T8&gt;=0.85,"GOOD STANDING",IF(T8&gt;=0.70,"REVIEW - ACTION PLAN","INTERVENTION - HUMAN REVIEW"))))</x:f>
      </x:c>
      <x:c r="V8" s="131"/>
      <x:c r="W8" s="132"/>
      <x:c r="X8" s="137"/>
    </x:row>
    <x:row r="9">
      <x:c r="A9" s="131"/>
      <x:c r="B9" s="132"/>
      <x:c r="C9" s="132"/>
      <x:c r="D9" s="132"/>
      <x:c r="E9" s="132"/>
      <x:c r="F9" s="132"/>
      <x:c r="G9" s="132"/>
      <x:c r="H9" s="132"/>
      <x:c r="I9" s="132"/>
      <x:c r="J9" s="132"/>
      <x:c r="K9" s="132"/>
      <x:c r="L9" s="154"/>
      <x:c r="M9" s="152" t="str">
        <x:f>IF(A9="","",IF(C9="Yes",'Standards'!$B$6,0))</x:f>
      </x:c>
      <x:c r="N9" s="152" t="str">
        <x:f>IF(A9="","",IF(D9="Yes",'Standards'!$B$7,0))</x:f>
      </x:c>
      <x:c r="O9" s="152" t="str">
        <x:f>IF(A9="","",E9*'Standards'!$B$8)</x:f>
      </x:c>
      <x:c r="P9" s="152" t="str">
        <x:f>IF(A9="","",F9*'Standards'!$B$9)</x:f>
      </x:c>
      <x:c r="Q9" s="152" t="str">
        <x:f>IF(A9="","",IF(G9="Yes",'Standards'!$B$10,0))</x:f>
      </x:c>
      <x:c r="R9" s="152" t="str">
        <x:f>IF(A9="","",'Standards'!$B$11*(0.4*MIN(H9/2,1)+0.3*IF(I9="Yes",1,0)+0.3*IF(J9="Yes",1,0)))</x:f>
      </x:c>
      <x:c r="S9" s="152" t="str">
        <x:f>IF(A9="","",IF(L9=0,'Standards'!$B$12,0))</x:f>
      </x:c>
      <x:c r="T9" s="152" t="str">
        <x:f>IF(A9="","",SUM(M9:S9))</x:f>
      </x:c>
      <x:c r="U9" s="153" t="str">
        <x:f>IF(A9="","",IF(L9&gt;0,"INTERVENTION - HUMAN REVIEW",IF(T9&gt;=0.85,"GOOD STANDING",IF(T9&gt;=0.70,"REVIEW - ACTION PLAN","INTERVENTION - HUMAN REVIEW"))))</x:f>
      </x:c>
      <x:c r="V9" s="131"/>
      <x:c r="W9" s="132"/>
      <x:c r="X9" s="137"/>
    </x:row>
    <x:row r="10">
      <x:c r="A10" s="131"/>
      <x:c r="B10" s="132"/>
      <x:c r="C10" s="132"/>
      <x:c r="D10" s="132"/>
      <x:c r="E10" s="132"/>
      <x:c r="F10" s="132"/>
      <x:c r="G10" s="132"/>
      <x:c r="H10" s="132"/>
      <x:c r="I10" s="132"/>
      <x:c r="J10" s="132"/>
      <x:c r="K10" s="132"/>
      <x:c r="L10" s="154"/>
      <x:c r="M10" s="152" t="str">
        <x:f>IF(A10="","",IF(C10="Yes",'Standards'!$B$6,0))</x:f>
      </x:c>
      <x:c r="N10" s="152" t="str">
        <x:f>IF(A10="","",IF(D10="Yes",'Standards'!$B$7,0))</x:f>
      </x:c>
      <x:c r="O10" s="152" t="str">
        <x:f>IF(A10="","",E10*'Standards'!$B$8)</x:f>
      </x:c>
      <x:c r="P10" s="152" t="str">
        <x:f>IF(A10="","",F10*'Standards'!$B$9)</x:f>
      </x:c>
      <x:c r="Q10" s="152" t="str">
        <x:f>IF(A10="","",IF(G10="Yes",'Standards'!$B$10,0))</x:f>
      </x:c>
      <x:c r="R10" s="152" t="str">
        <x:f>IF(A10="","",'Standards'!$B$11*(0.4*MIN(H10/2,1)+0.3*IF(I10="Yes",1,0)+0.3*IF(J10="Yes",1,0)))</x:f>
      </x:c>
      <x:c r="S10" s="152" t="str">
        <x:f>IF(A10="","",IF(L10=0,'Standards'!$B$12,0))</x:f>
      </x:c>
      <x:c r="T10" s="152" t="str">
        <x:f>IF(A10="","",SUM(M10:S10))</x:f>
      </x:c>
      <x:c r="U10" s="153" t="str">
        <x:f>IF(A10="","",IF(L10&gt;0,"INTERVENTION - HUMAN REVIEW",IF(T10&gt;=0.85,"GOOD STANDING",IF(T10&gt;=0.70,"REVIEW - ACTION PLAN","INTERVENTION - HUMAN REVIEW"))))</x:f>
      </x:c>
      <x:c r="V10" s="131"/>
      <x:c r="W10" s="132"/>
      <x:c r="X10" s="137"/>
    </x:row>
    <x:row r="11">
      <x:c r="A11" s="131"/>
      <x:c r="B11" s="132"/>
      <x:c r="C11" s="132"/>
      <x:c r="D11" s="132"/>
      <x:c r="E11" s="132"/>
      <x:c r="F11" s="132"/>
      <x:c r="G11" s="132"/>
      <x:c r="H11" s="132"/>
      <x:c r="I11" s="132"/>
      <x:c r="J11" s="132"/>
      <x:c r="K11" s="132"/>
      <x:c r="L11" s="154"/>
      <x:c r="M11" s="152" t="str">
        <x:f>IF(A11="","",IF(C11="Yes",'Standards'!$B$6,0))</x:f>
      </x:c>
      <x:c r="N11" s="152" t="str">
        <x:f>IF(A11="","",IF(D11="Yes",'Standards'!$B$7,0))</x:f>
      </x:c>
      <x:c r="O11" s="152" t="str">
        <x:f>IF(A11="","",E11*'Standards'!$B$8)</x:f>
      </x:c>
      <x:c r="P11" s="152" t="str">
        <x:f>IF(A11="","",F11*'Standards'!$B$9)</x:f>
      </x:c>
      <x:c r="Q11" s="152" t="str">
        <x:f>IF(A11="","",IF(G11="Yes",'Standards'!$B$10,0))</x:f>
      </x:c>
      <x:c r="R11" s="152" t="str">
        <x:f>IF(A11="","",'Standards'!$B$11*(0.4*MIN(H11/2,1)+0.3*IF(I11="Yes",1,0)+0.3*IF(J11="Yes",1,0)))</x:f>
      </x:c>
      <x:c r="S11" s="152" t="str">
        <x:f>IF(A11="","",IF(L11=0,'Standards'!$B$12,0))</x:f>
      </x:c>
      <x:c r="T11" s="152" t="str">
        <x:f>IF(A11="","",SUM(M11:S11))</x:f>
      </x:c>
      <x:c r="U11" s="153" t="str">
        <x:f>IF(A11="","",IF(L11&gt;0,"INTERVENTION - HUMAN REVIEW",IF(T11&gt;=0.85,"GOOD STANDING",IF(T11&gt;=0.70,"REVIEW - ACTION PLAN","INTERVENTION - HUMAN REVIEW"))))</x:f>
      </x:c>
      <x:c r="V11" s="131"/>
      <x:c r="W11" s="132"/>
      <x:c r="X11" s="137"/>
    </x:row>
    <x:row r="12">
      <x:c r="A12" s="131"/>
      <x:c r="B12" s="132"/>
      <x:c r="C12" s="132"/>
      <x:c r="D12" s="132"/>
      <x:c r="E12" s="132"/>
      <x:c r="F12" s="132"/>
      <x:c r="G12" s="132"/>
      <x:c r="H12" s="132"/>
      <x:c r="I12" s="132"/>
      <x:c r="J12" s="132"/>
      <x:c r="K12" s="132"/>
      <x:c r="L12" s="154"/>
      <x:c r="M12" s="152" t="str">
        <x:f>IF(A12="","",IF(C12="Yes",'Standards'!$B$6,0))</x:f>
      </x:c>
      <x:c r="N12" s="152" t="str">
        <x:f>IF(A12="","",IF(D12="Yes",'Standards'!$B$7,0))</x:f>
      </x:c>
      <x:c r="O12" s="152" t="str">
        <x:f>IF(A12="","",E12*'Standards'!$B$8)</x:f>
      </x:c>
      <x:c r="P12" s="152" t="str">
        <x:f>IF(A12="","",F12*'Standards'!$B$9)</x:f>
      </x:c>
      <x:c r="Q12" s="152" t="str">
        <x:f>IF(A12="","",IF(G12="Yes",'Standards'!$B$10,0))</x:f>
      </x:c>
      <x:c r="R12" s="152" t="str">
        <x:f>IF(A12="","",'Standards'!$B$11*(0.4*MIN(H12/2,1)+0.3*IF(I12="Yes",1,0)+0.3*IF(J12="Yes",1,0)))</x:f>
      </x:c>
      <x:c r="S12" s="152" t="str">
        <x:f>IF(A12="","",IF(L12=0,'Standards'!$B$12,0))</x:f>
      </x:c>
      <x:c r="T12" s="152" t="str">
        <x:f>IF(A12="","",SUM(M12:S12))</x:f>
      </x:c>
      <x:c r="U12" s="153" t="str">
        <x:f>IF(A12="","",IF(L12&gt;0,"INTERVENTION - HUMAN REVIEW",IF(T12&gt;=0.85,"GOOD STANDING",IF(T12&gt;=0.70,"REVIEW - ACTION PLAN","INTERVENTION - HUMAN REVIEW"))))</x:f>
      </x:c>
      <x:c r="V12" s="131"/>
      <x:c r="W12" s="132"/>
      <x:c r="X12" s="137"/>
    </x:row>
    <x:row r="13">
      <x:c r="A13" s="131"/>
      <x:c r="B13" s="132"/>
      <x:c r="C13" s="132"/>
      <x:c r="D13" s="132"/>
      <x:c r="E13" s="132"/>
      <x:c r="F13" s="132"/>
      <x:c r="G13" s="132"/>
      <x:c r="H13" s="132"/>
      <x:c r="I13" s="132"/>
      <x:c r="J13" s="132"/>
      <x:c r="K13" s="132"/>
      <x:c r="L13" s="154"/>
      <x:c r="M13" s="152" t="str">
        <x:f>IF(A13="","",IF(C13="Yes",'Standards'!$B$6,0))</x:f>
      </x:c>
      <x:c r="N13" s="152" t="str">
        <x:f>IF(A13="","",IF(D13="Yes",'Standards'!$B$7,0))</x:f>
      </x:c>
      <x:c r="O13" s="152" t="str">
        <x:f>IF(A13="","",E13*'Standards'!$B$8)</x:f>
      </x:c>
      <x:c r="P13" s="152" t="str">
        <x:f>IF(A13="","",F13*'Standards'!$B$9)</x:f>
      </x:c>
      <x:c r="Q13" s="152" t="str">
        <x:f>IF(A13="","",IF(G13="Yes",'Standards'!$B$10,0))</x:f>
      </x:c>
      <x:c r="R13" s="152" t="str">
        <x:f>IF(A13="","",'Standards'!$B$11*(0.4*MIN(H13/2,1)+0.3*IF(I13="Yes",1,0)+0.3*IF(J13="Yes",1,0)))</x:f>
      </x:c>
      <x:c r="S13" s="152" t="str">
        <x:f>IF(A13="","",IF(L13=0,'Standards'!$B$12,0))</x:f>
      </x:c>
      <x:c r="T13" s="152" t="str">
        <x:f>IF(A13="","",SUM(M13:S13))</x:f>
      </x:c>
      <x:c r="U13" s="153" t="str">
        <x:f>IF(A13="","",IF(L13&gt;0,"INTERVENTION - HUMAN REVIEW",IF(T13&gt;=0.85,"GOOD STANDING",IF(T13&gt;=0.70,"REVIEW - ACTION PLAN","INTERVENTION - HUMAN REVIEW"))))</x:f>
      </x:c>
      <x:c r="V13" s="131"/>
      <x:c r="W13" s="132"/>
      <x:c r="X13" s="137"/>
    </x:row>
    <x:row r="14">
      <x:c r="A14" s="131"/>
      <x:c r="B14" s="132"/>
      <x:c r="C14" s="132"/>
      <x:c r="D14" s="132"/>
      <x:c r="E14" s="132"/>
      <x:c r="F14" s="132"/>
      <x:c r="G14" s="132"/>
      <x:c r="H14" s="132"/>
      <x:c r="I14" s="132"/>
      <x:c r="J14" s="132"/>
      <x:c r="K14" s="132"/>
      <x:c r="L14" s="154"/>
      <x:c r="M14" s="152" t="str">
        <x:f>IF(A14="","",IF(C14="Yes",'Standards'!$B$6,0))</x:f>
      </x:c>
      <x:c r="N14" s="152" t="str">
        <x:f>IF(A14="","",IF(D14="Yes",'Standards'!$B$7,0))</x:f>
      </x:c>
      <x:c r="O14" s="152" t="str">
        <x:f>IF(A14="","",E14*'Standards'!$B$8)</x:f>
      </x:c>
      <x:c r="P14" s="152" t="str">
        <x:f>IF(A14="","",F14*'Standards'!$B$9)</x:f>
      </x:c>
      <x:c r="Q14" s="152" t="str">
        <x:f>IF(A14="","",IF(G14="Yes",'Standards'!$B$10,0))</x:f>
      </x:c>
      <x:c r="R14" s="152" t="str">
        <x:f>IF(A14="","",'Standards'!$B$11*(0.4*MIN(H14/2,1)+0.3*IF(I14="Yes",1,0)+0.3*IF(J14="Yes",1,0)))</x:f>
      </x:c>
      <x:c r="S14" s="152" t="str">
        <x:f>IF(A14="","",IF(L14=0,'Standards'!$B$12,0))</x:f>
      </x:c>
      <x:c r="T14" s="152" t="str">
        <x:f>IF(A14="","",SUM(M14:S14))</x:f>
      </x:c>
      <x:c r="U14" s="153" t="str">
        <x:f>IF(A14="","",IF(L14&gt;0,"INTERVENTION - HUMAN REVIEW",IF(T14&gt;=0.85,"GOOD STANDING",IF(T14&gt;=0.70,"REVIEW - ACTION PLAN","INTERVENTION - HUMAN REVIEW"))))</x:f>
      </x:c>
      <x:c r="V14" s="131"/>
      <x:c r="W14" s="132"/>
      <x:c r="X14" s="137"/>
    </x:row>
    <x:row r="15">
      <x:c r="A15" s="131"/>
      <x:c r="B15" s="132"/>
      <x:c r="C15" s="132"/>
      <x:c r="D15" s="132"/>
      <x:c r="E15" s="132"/>
      <x:c r="F15" s="132"/>
      <x:c r="G15" s="132"/>
      <x:c r="H15" s="132"/>
      <x:c r="I15" s="132"/>
      <x:c r="J15" s="132"/>
      <x:c r="K15" s="132"/>
      <x:c r="L15" s="154"/>
      <x:c r="M15" s="152" t="str">
        <x:f>IF(A15="","",IF(C15="Yes",'Standards'!$B$6,0))</x:f>
      </x:c>
      <x:c r="N15" s="152" t="str">
        <x:f>IF(A15="","",IF(D15="Yes",'Standards'!$B$7,0))</x:f>
      </x:c>
      <x:c r="O15" s="152" t="str">
        <x:f>IF(A15="","",E15*'Standards'!$B$8)</x:f>
      </x:c>
      <x:c r="P15" s="152" t="str">
        <x:f>IF(A15="","",F15*'Standards'!$B$9)</x:f>
      </x:c>
      <x:c r="Q15" s="152" t="str">
        <x:f>IF(A15="","",IF(G15="Yes",'Standards'!$B$10,0))</x:f>
      </x:c>
      <x:c r="R15" s="152" t="str">
        <x:f>IF(A15="","",'Standards'!$B$11*(0.4*MIN(H15/2,1)+0.3*IF(I15="Yes",1,0)+0.3*IF(J15="Yes",1,0)))</x:f>
      </x:c>
      <x:c r="S15" s="152" t="str">
        <x:f>IF(A15="","",IF(L15=0,'Standards'!$B$12,0))</x:f>
      </x:c>
      <x:c r="T15" s="152" t="str">
        <x:f>IF(A15="","",SUM(M15:S15))</x:f>
      </x:c>
      <x:c r="U15" s="153" t="str">
        <x:f>IF(A15="","",IF(L15&gt;0,"INTERVENTION - HUMAN REVIEW",IF(T15&gt;=0.85,"GOOD STANDING",IF(T15&gt;=0.70,"REVIEW - ACTION PLAN","INTERVENTION - HUMAN REVIEW"))))</x:f>
      </x:c>
      <x:c r="V15" s="131"/>
      <x:c r="W15" s="132"/>
      <x:c r="X15" s="137"/>
    </x:row>
    <x:row r="16">
      <x:c r="A16" s="131"/>
      <x:c r="B16" s="132"/>
      <x:c r="C16" s="132"/>
      <x:c r="D16" s="132"/>
      <x:c r="E16" s="132"/>
      <x:c r="F16" s="132"/>
      <x:c r="G16" s="132"/>
      <x:c r="H16" s="132"/>
      <x:c r="I16" s="132"/>
      <x:c r="J16" s="132"/>
      <x:c r="K16" s="132"/>
      <x:c r="L16" s="154"/>
      <x:c r="M16" s="152" t="str">
        <x:f>IF(A16="","",IF(C16="Yes",'Standards'!$B$6,0))</x:f>
      </x:c>
      <x:c r="N16" s="152" t="str">
        <x:f>IF(A16="","",IF(D16="Yes",'Standards'!$B$7,0))</x:f>
      </x:c>
      <x:c r="O16" s="152" t="str">
        <x:f>IF(A16="","",E16*'Standards'!$B$8)</x:f>
      </x:c>
      <x:c r="P16" s="152" t="str">
        <x:f>IF(A16="","",F16*'Standards'!$B$9)</x:f>
      </x:c>
      <x:c r="Q16" s="152" t="str">
        <x:f>IF(A16="","",IF(G16="Yes",'Standards'!$B$10,0))</x:f>
      </x:c>
      <x:c r="R16" s="152" t="str">
        <x:f>IF(A16="","",'Standards'!$B$11*(0.4*MIN(H16/2,1)+0.3*IF(I16="Yes",1,0)+0.3*IF(J16="Yes",1,0)))</x:f>
      </x:c>
      <x:c r="S16" s="152" t="str">
        <x:f>IF(A16="","",IF(L16=0,'Standards'!$B$12,0))</x:f>
      </x:c>
      <x:c r="T16" s="152" t="str">
        <x:f>IF(A16="","",SUM(M16:S16))</x:f>
      </x:c>
      <x:c r="U16" s="153" t="str">
        <x:f>IF(A16="","",IF(L16&gt;0,"INTERVENTION - HUMAN REVIEW",IF(T16&gt;=0.85,"GOOD STANDING",IF(T16&gt;=0.70,"REVIEW - ACTION PLAN","INTERVENTION - HUMAN REVIEW"))))</x:f>
      </x:c>
      <x:c r="V16" s="131"/>
      <x:c r="W16" s="132"/>
      <x:c r="X16" s="137"/>
    </x:row>
    <x:row r="17">
      <x:c r="A17" s="131"/>
      <x:c r="B17" s="132"/>
      <x:c r="C17" s="132"/>
      <x:c r="D17" s="132"/>
      <x:c r="E17" s="132"/>
      <x:c r="F17" s="132"/>
      <x:c r="G17" s="132"/>
      <x:c r="H17" s="132"/>
      <x:c r="I17" s="132"/>
      <x:c r="J17" s="132"/>
      <x:c r="K17" s="132"/>
      <x:c r="L17" s="154"/>
      <x:c r="M17" s="152" t="str">
        <x:f>IF(A17="","",IF(C17="Yes",'Standards'!$B$6,0))</x:f>
      </x:c>
      <x:c r="N17" s="152" t="str">
        <x:f>IF(A17="","",IF(D17="Yes",'Standards'!$B$7,0))</x:f>
      </x:c>
      <x:c r="O17" s="152" t="str">
        <x:f>IF(A17="","",E17*'Standards'!$B$8)</x:f>
      </x:c>
      <x:c r="P17" s="152" t="str">
        <x:f>IF(A17="","",F17*'Standards'!$B$9)</x:f>
      </x:c>
      <x:c r="Q17" s="152" t="str">
        <x:f>IF(A17="","",IF(G17="Yes",'Standards'!$B$10,0))</x:f>
      </x:c>
      <x:c r="R17" s="152" t="str">
        <x:f>IF(A17="","",'Standards'!$B$11*(0.4*MIN(H17/2,1)+0.3*IF(I17="Yes",1,0)+0.3*IF(J17="Yes",1,0)))</x:f>
      </x:c>
      <x:c r="S17" s="152" t="str">
        <x:f>IF(A17="","",IF(L17=0,'Standards'!$B$12,0))</x:f>
      </x:c>
      <x:c r="T17" s="152" t="str">
        <x:f>IF(A17="","",SUM(M17:S17))</x:f>
      </x:c>
      <x:c r="U17" s="153" t="str">
        <x:f>IF(A17="","",IF(L17&gt;0,"INTERVENTION - HUMAN REVIEW",IF(T17&gt;=0.85,"GOOD STANDING",IF(T17&gt;=0.70,"REVIEW - ACTION PLAN","INTERVENTION - HUMAN REVIEW"))))</x:f>
      </x:c>
      <x:c r="V17" s="131"/>
      <x:c r="W17" s="132"/>
      <x:c r="X17" s="137"/>
    </x:row>
    <x:row r="18">
      <x:c r="A18" s="131"/>
      <x:c r="B18" s="132"/>
      <x:c r="C18" s="132"/>
      <x:c r="D18" s="132"/>
      <x:c r="E18" s="132"/>
      <x:c r="F18" s="132"/>
      <x:c r="G18" s="132"/>
      <x:c r="H18" s="132"/>
      <x:c r="I18" s="132"/>
      <x:c r="J18" s="132"/>
      <x:c r="K18" s="132"/>
      <x:c r="L18" s="154"/>
      <x:c r="M18" s="152" t="str">
        <x:f>IF(A18="","",IF(C18="Yes",'Standards'!$B$6,0))</x:f>
      </x:c>
      <x:c r="N18" s="152" t="str">
        <x:f>IF(A18="","",IF(D18="Yes",'Standards'!$B$7,0))</x:f>
      </x:c>
      <x:c r="O18" s="152" t="str">
        <x:f>IF(A18="","",E18*'Standards'!$B$8)</x:f>
      </x:c>
      <x:c r="P18" s="152" t="str">
        <x:f>IF(A18="","",F18*'Standards'!$B$9)</x:f>
      </x:c>
      <x:c r="Q18" s="152" t="str">
        <x:f>IF(A18="","",IF(G18="Yes",'Standards'!$B$10,0))</x:f>
      </x:c>
      <x:c r="R18" s="152" t="str">
        <x:f>IF(A18="","",'Standards'!$B$11*(0.4*MIN(H18/2,1)+0.3*IF(I18="Yes",1,0)+0.3*IF(J18="Yes",1,0)))</x:f>
      </x:c>
      <x:c r="S18" s="152" t="str">
        <x:f>IF(A18="","",IF(L18=0,'Standards'!$B$12,0))</x:f>
      </x:c>
      <x:c r="T18" s="152" t="str">
        <x:f>IF(A18="","",SUM(M18:S18))</x:f>
      </x:c>
      <x:c r="U18" s="153" t="str">
        <x:f>IF(A18="","",IF(L18&gt;0,"INTERVENTION - HUMAN REVIEW",IF(T18&gt;=0.85,"GOOD STANDING",IF(T18&gt;=0.70,"REVIEW - ACTION PLAN","INTERVENTION - HUMAN REVIEW"))))</x:f>
      </x:c>
      <x:c r="V18" s="131"/>
      <x:c r="W18" s="132"/>
      <x:c r="X18" s="137"/>
    </x:row>
    <x:row r="19">
      <x:c r="A19" s="131"/>
      <x:c r="B19" s="132"/>
      <x:c r="C19" s="132"/>
      <x:c r="D19" s="132"/>
      <x:c r="E19" s="132"/>
      <x:c r="F19" s="132"/>
      <x:c r="G19" s="132"/>
      <x:c r="H19" s="132"/>
      <x:c r="I19" s="132"/>
      <x:c r="J19" s="132"/>
      <x:c r="K19" s="132"/>
      <x:c r="L19" s="154"/>
      <x:c r="M19" s="152" t="str">
        <x:f>IF(A19="","",IF(C19="Yes",'Standards'!$B$6,0))</x:f>
      </x:c>
      <x:c r="N19" s="152" t="str">
        <x:f>IF(A19="","",IF(D19="Yes",'Standards'!$B$7,0))</x:f>
      </x:c>
      <x:c r="O19" s="152" t="str">
        <x:f>IF(A19="","",E19*'Standards'!$B$8)</x:f>
      </x:c>
      <x:c r="P19" s="152" t="str">
        <x:f>IF(A19="","",F19*'Standards'!$B$9)</x:f>
      </x:c>
      <x:c r="Q19" s="152" t="str">
        <x:f>IF(A19="","",IF(G19="Yes",'Standards'!$B$10,0))</x:f>
      </x:c>
      <x:c r="R19" s="152" t="str">
        <x:f>IF(A19="","",'Standards'!$B$11*(0.4*MIN(H19/2,1)+0.3*IF(I19="Yes",1,0)+0.3*IF(J19="Yes",1,0)))</x:f>
      </x:c>
      <x:c r="S19" s="152" t="str">
        <x:f>IF(A19="","",IF(L19=0,'Standards'!$B$12,0))</x:f>
      </x:c>
      <x:c r="T19" s="152" t="str">
        <x:f>IF(A19="","",SUM(M19:S19))</x:f>
      </x:c>
      <x:c r="U19" s="153" t="str">
        <x:f>IF(A19="","",IF(L19&gt;0,"INTERVENTION - HUMAN REVIEW",IF(T19&gt;=0.85,"GOOD STANDING",IF(T19&gt;=0.70,"REVIEW - ACTION PLAN","INTERVENTION - HUMAN REVIEW"))))</x:f>
      </x:c>
      <x:c r="V19" s="131"/>
      <x:c r="W19" s="132"/>
      <x:c r="X19" s="137"/>
    </x:row>
    <x:row r="20">
      <x:c r="A20" s="131"/>
      <x:c r="B20" s="132"/>
      <x:c r="C20" s="132"/>
      <x:c r="D20" s="132"/>
      <x:c r="E20" s="132"/>
      <x:c r="F20" s="132"/>
      <x:c r="G20" s="132"/>
      <x:c r="H20" s="132"/>
      <x:c r="I20" s="132"/>
      <x:c r="J20" s="132"/>
      <x:c r="K20" s="132"/>
      <x:c r="L20" s="154"/>
      <x:c r="M20" s="152" t="str">
        <x:f>IF(A20="","",IF(C20="Yes",'Standards'!$B$6,0))</x:f>
      </x:c>
      <x:c r="N20" s="152" t="str">
        <x:f>IF(A20="","",IF(D20="Yes",'Standards'!$B$7,0))</x:f>
      </x:c>
      <x:c r="O20" s="152" t="str">
        <x:f>IF(A20="","",E20*'Standards'!$B$8)</x:f>
      </x:c>
      <x:c r="P20" s="152" t="str">
        <x:f>IF(A20="","",F20*'Standards'!$B$9)</x:f>
      </x:c>
      <x:c r="Q20" s="152" t="str">
        <x:f>IF(A20="","",IF(G20="Yes",'Standards'!$B$10,0))</x:f>
      </x:c>
      <x:c r="R20" s="152" t="str">
        <x:f>IF(A20="","",'Standards'!$B$11*(0.4*MIN(H20/2,1)+0.3*IF(I20="Yes",1,0)+0.3*IF(J20="Yes",1,0)))</x:f>
      </x:c>
      <x:c r="S20" s="152" t="str">
        <x:f>IF(A20="","",IF(L20=0,'Standards'!$B$12,0))</x:f>
      </x:c>
      <x:c r="T20" s="152" t="str">
        <x:f>IF(A20="","",SUM(M20:S20))</x:f>
      </x:c>
      <x:c r="U20" s="153" t="str">
        <x:f>IF(A20="","",IF(L20&gt;0,"INTERVENTION - HUMAN REVIEW",IF(T20&gt;=0.85,"GOOD STANDING",IF(T20&gt;=0.70,"REVIEW - ACTION PLAN","INTERVENTION - HUMAN REVIEW"))))</x:f>
      </x:c>
      <x:c r="V20" s="131"/>
      <x:c r="W20" s="132"/>
      <x:c r="X20" s="137"/>
    </x:row>
    <x:row r="21">
      <x:c r="A21" s="131"/>
      <x:c r="B21" s="132"/>
      <x:c r="C21" s="132"/>
      <x:c r="D21" s="132"/>
      <x:c r="E21" s="132"/>
      <x:c r="F21" s="132"/>
      <x:c r="G21" s="132"/>
      <x:c r="H21" s="132"/>
      <x:c r="I21" s="132"/>
      <x:c r="J21" s="132"/>
      <x:c r="K21" s="132"/>
      <x:c r="L21" s="154"/>
      <x:c r="M21" s="152" t="str">
        <x:f>IF(A21="","",IF(C21="Yes",'Standards'!$B$6,0))</x:f>
      </x:c>
      <x:c r="N21" s="152" t="str">
        <x:f>IF(A21="","",IF(D21="Yes",'Standards'!$B$7,0))</x:f>
      </x:c>
      <x:c r="O21" s="152" t="str">
        <x:f>IF(A21="","",E21*'Standards'!$B$8)</x:f>
      </x:c>
      <x:c r="P21" s="152" t="str">
        <x:f>IF(A21="","",F21*'Standards'!$B$9)</x:f>
      </x:c>
      <x:c r="Q21" s="152" t="str">
        <x:f>IF(A21="","",IF(G21="Yes",'Standards'!$B$10,0))</x:f>
      </x:c>
      <x:c r="R21" s="152" t="str">
        <x:f>IF(A21="","",'Standards'!$B$11*(0.4*MIN(H21/2,1)+0.3*IF(I21="Yes",1,0)+0.3*IF(J21="Yes",1,0)))</x:f>
      </x:c>
      <x:c r="S21" s="152" t="str">
        <x:f>IF(A21="","",IF(L21=0,'Standards'!$B$12,0))</x:f>
      </x:c>
      <x:c r="T21" s="152" t="str">
        <x:f>IF(A21="","",SUM(M21:S21))</x:f>
      </x:c>
      <x:c r="U21" s="153" t="str">
        <x:f>IF(A21="","",IF(L21&gt;0,"INTERVENTION - HUMAN REVIEW",IF(T21&gt;=0.85,"GOOD STANDING",IF(T21&gt;=0.70,"REVIEW - ACTION PLAN","INTERVENTION - HUMAN REVIEW"))))</x:f>
      </x:c>
      <x:c r="V21" s="131"/>
      <x:c r="W21" s="132"/>
      <x:c r="X21" s="137"/>
    </x:row>
    <x:row r="22">
      <x:c r="A22" s="131"/>
      <x:c r="B22" s="132"/>
      <x:c r="C22" s="132"/>
      <x:c r="D22" s="132"/>
      <x:c r="E22" s="132"/>
      <x:c r="F22" s="132"/>
      <x:c r="G22" s="132"/>
      <x:c r="H22" s="132"/>
      <x:c r="I22" s="132"/>
      <x:c r="J22" s="132"/>
      <x:c r="K22" s="132"/>
      <x:c r="L22" s="154"/>
      <x:c r="M22" s="152" t="str">
        <x:f>IF(A22="","",IF(C22="Yes",'Standards'!$B$6,0))</x:f>
      </x:c>
      <x:c r="N22" s="152" t="str">
        <x:f>IF(A22="","",IF(D22="Yes",'Standards'!$B$7,0))</x:f>
      </x:c>
      <x:c r="O22" s="152" t="str">
        <x:f>IF(A22="","",E22*'Standards'!$B$8)</x:f>
      </x:c>
      <x:c r="P22" s="152" t="str">
        <x:f>IF(A22="","",F22*'Standards'!$B$9)</x:f>
      </x:c>
      <x:c r="Q22" s="152" t="str">
        <x:f>IF(A22="","",IF(G22="Yes",'Standards'!$B$10,0))</x:f>
      </x:c>
      <x:c r="R22" s="152" t="str">
        <x:f>IF(A22="","",'Standards'!$B$11*(0.4*MIN(H22/2,1)+0.3*IF(I22="Yes",1,0)+0.3*IF(J22="Yes",1,0)))</x:f>
      </x:c>
      <x:c r="S22" s="152" t="str">
        <x:f>IF(A22="","",IF(L22=0,'Standards'!$B$12,0))</x:f>
      </x:c>
      <x:c r="T22" s="152" t="str">
        <x:f>IF(A22="","",SUM(M22:S22))</x:f>
      </x:c>
      <x:c r="U22" s="153" t="str">
        <x:f>IF(A22="","",IF(L22&gt;0,"INTERVENTION - HUMAN REVIEW",IF(T22&gt;=0.85,"GOOD STANDING",IF(T22&gt;=0.70,"REVIEW - ACTION PLAN","INTERVENTION - HUMAN REVIEW"))))</x:f>
      </x:c>
      <x:c r="V22" s="131"/>
      <x:c r="W22" s="132"/>
      <x:c r="X22" s="137"/>
    </x:row>
    <x:row r="23">
      <x:c r="A23" s="131"/>
      <x:c r="B23" s="132"/>
      <x:c r="C23" s="132"/>
      <x:c r="D23" s="132"/>
      <x:c r="E23" s="132"/>
      <x:c r="F23" s="132"/>
      <x:c r="G23" s="132"/>
      <x:c r="H23" s="132"/>
      <x:c r="I23" s="132"/>
      <x:c r="J23" s="132"/>
      <x:c r="K23" s="132"/>
      <x:c r="L23" s="154"/>
      <x:c r="M23" s="152" t="str">
        <x:f>IF(A23="","",IF(C23="Yes",'Standards'!$B$6,0))</x:f>
      </x:c>
      <x:c r="N23" s="152" t="str">
        <x:f>IF(A23="","",IF(D23="Yes",'Standards'!$B$7,0))</x:f>
      </x:c>
      <x:c r="O23" s="152" t="str">
        <x:f>IF(A23="","",E23*'Standards'!$B$8)</x:f>
      </x:c>
      <x:c r="P23" s="152" t="str">
        <x:f>IF(A23="","",F23*'Standards'!$B$9)</x:f>
      </x:c>
      <x:c r="Q23" s="152" t="str">
        <x:f>IF(A23="","",IF(G23="Yes",'Standards'!$B$10,0))</x:f>
      </x:c>
      <x:c r="R23" s="152" t="str">
        <x:f>IF(A23="","",'Standards'!$B$11*(0.4*MIN(H23/2,1)+0.3*IF(I23="Yes",1,0)+0.3*IF(J23="Yes",1,0)))</x:f>
      </x:c>
      <x:c r="S23" s="152" t="str">
        <x:f>IF(A23="","",IF(L23=0,'Standards'!$B$12,0))</x:f>
      </x:c>
      <x:c r="T23" s="152" t="str">
        <x:f>IF(A23="","",SUM(M23:S23))</x:f>
      </x:c>
      <x:c r="U23" s="153" t="str">
        <x:f>IF(A23="","",IF(L23&gt;0,"INTERVENTION - HUMAN REVIEW",IF(T23&gt;=0.85,"GOOD STANDING",IF(T23&gt;=0.70,"REVIEW - ACTION PLAN","INTERVENTION - HUMAN REVIEW"))))</x:f>
      </x:c>
      <x:c r="V23" s="131"/>
      <x:c r="W23" s="132"/>
      <x:c r="X23" s="137"/>
    </x:row>
    <x:row r="24">
      <x:c r="A24" s="131"/>
      <x:c r="B24" s="132"/>
      <x:c r="C24" s="132"/>
      <x:c r="D24" s="132"/>
      <x:c r="E24" s="132"/>
      <x:c r="F24" s="132"/>
      <x:c r="G24" s="132"/>
      <x:c r="H24" s="132"/>
      <x:c r="I24" s="132"/>
      <x:c r="J24" s="132"/>
      <x:c r="K24" s="132"/>
      <x:c r="L24" s="154"/>
      <x:c r="M24" s="152" t="str">
        <x:f>IF(A24="","",IF(C24="Yes",'Standards'!$B$6,0))</x:f>
      </x:c>
      <x:c r="N24" s="152" t="str">
        <x:f>IF(A24="","",IF(D24="Yes",'Standards'!$B$7,0))</x:f>
      </x:c>
      <x:c r="O24" s="152" t="str">
        <x:f>IF(A24="","",E24*'Standards'!$B$8)</x:f>
      </x:c>
      <x:c r="P24" s="152" t="str">
        <x:f>IF(A24="","",F24*'Standards'!$B$9)</x:f>
      </x:c>
      <x:c r="Q24" s="152" t="str">
        <x:f>IF(A24="","",IF(G24="Yes",'Standards'!$B$10,0))</x:f>
      </x:c>
      <x:c r="R24" s="152" t="str">
        <x:f>IF(A24="","",'Standards'!$B$11*(0.4*MIN(H24/2,1)+0.3*IF(I24="Yes",1,0)+0.3*IF(J24="Yes",1,0)))</x:f>
      </x:c>
      <x:c r="S24" s="152" t="str">
        <x:f>IF(A24="","",IF(L24=0,'Standards'!$B$12,0))</x:f>
      </x:c>
      <x:c r="T24" s="152" t="str">
        <x:f>IF(A24="","",SUM(M24:S24))</x:f>
      </x:c>
      <x:c r="U24" s="153" t="str">
        <x:f>IF(A24="","",IF(L24&gt;0,"INTERVENTION - HUMAN REVIEW",IF(T24&gt;=0.85,"GOOD STANDING",IF(T24&gt;=0.70,"REVIEW - ACTION PLAN","INTERVENTION - HUMAN REVIEW"))))</x:f>
      </x:c>
      <x:c r="V24" s="131"/>
      <x:c r="W24" s="132"/>
      <x:c r="X24" s="137"/>
    </x:row>
    <x:row r="25">
      <x:c r="A25" s="131"/>
      <x:c r="B25" s="132"/>
      <x:c r="C25" s="132"/>
      <x:c r="D25" s="132"/>
      <x:c r="E25" s="132"/>
      <x:c r="F25" s="132"/>
      <x:c r="G25" s="132"/>
      <x:c r="H25" s="132"/>
      <x:c r="I25" s="132"/>
      <x:c r="J25" s="132"/>
      <x:c r="K25" s="132"/>
      <x:c r="L25" s="154"/>
      <x:c r="M25" s="152" t="str">
        <x:f>IF(A25="","",IF(C25="Yes",'Standards'!$B$6,0))</x:f>
      </x:c>
      <x:c r="N25" s="152" t="str">
        <x:f>IF(A25="","",IF(D25="Yes",'Standards'!$B$7,0))</x:f>
      </x:c>
      <x:c r="O25" s="152" t="str">
        <x:f>IF(A25="","",E25*'Standards'!$B$8)</x:f>
      </x:c>
      <x:c r="P25" s="152" t="str">
        <x:f>IF(A25="","",F25*'Standards'!$B$9)</x:f>
      </x:c>
      <x:c r="Q25" s="152" t="str">
        <x:f>IF(A25="","",IF(G25="Yes",'Standards'!$B$10,0))</x:f>
      </x:c>
      <x:c r="R25" s="152" t="str">
        <x:f>IF(A25="","",'Standards'!$B$11*(0.4*MIN(H25/2,1)+0.3*IF(I25="Yes",1,0)+0.3*IF(J25="Yes",1,0)))</x:f>
      </x:c>
      <x:c r="S25" s="152" t="str">
        <x:f>IF(A25="","",IF(L25=0,'Standards'!$B$12,0))</x:f>
      </x:c>
      <x:c r="T25" s="152" t="str">
        <x:f>IF(A25="","",SUM(M25:S25))</x:f>
      </x:c>
      <x:c r="U25" s="153" t="str">
        <x:f>IF(A25="","",IF(L25&gt;0,"INTERVENTION - HUMAN REVIEW",IF(T25&gt;=0.85,"GOOD STANDING",IF(T25&gt;=0.70,"REVIEW - ACTION PLAN","INTERVENTION - HUMAN REVIEW"))))</x:f>
      </x:c>
      <x:c r="V25" s="131"/>
      <x:c r="W25" s="132"/>
      <x:c r="X25" s="137"/>
    </x:row>
    <x:row r="26">
      <x:c r="A26" s="131"/>
      <x:c r="B26" s="132"/>
      <x:c r="C26" s="132"/>
      <x:c r="D26" s="132"/>
      <x:c r="E26" s="132"/>
      <x:c r="F26" s="132"/>
      <x:c r="G26" s="132"/>
      <x:c r="H26" s="132"/>
      <x:c r="I26" s="132"/>
      <x:c r="J26" s="132"/>
      <x:c r="K26" s="132"/>
      <x:c r="L26" s="154"/>
      <x:c r="M26" s="152" t="str">
        <x:f>IF(A26="","",IF(C26="Yes",'Standards'!$B$6,0))</x:f>
      </x:c>
      <x:c r="N26" s="152" t="str">
        <x:f>IF(A26="","",IF(D26="Yes",'Standards'!$B$7,0))</x:f>
      </x:c>
      <x:c r="O26" s="152" t="str">
        <x:f>IF(A26="","",E26*'Standards'!$B$8)</x:f>
      </x:c>
      <x:c r="P26" s="152" t="str">
        <x:f>IF(A26="","",F26*'Standards'!$B$9)</x:f>
      </x:c>
      <x:c r="Q26" s="152" t="str">
        <x:f>IF(A26="","",IF(G26="Yes",'Standards'!$B$10,0))</x:f>
      </x:c>
      <x:c r="R26" s="152" t="str">
        <x:f>IF(A26="","",'Standards'!$B$11*(0.4*MIN(H26/2,1)+0.3*IF(I26="Yes",1,0)+0.3*IF(J26="Yes",1,0)))</x:f>
      </x:c>
      <x:c r="S26" s="152" t="str">
        <x:f>IF(A26="","",IF(L26=0,'Standards'!$B$12,0))</x:f>
      </x:c>
      <x:c r="T26" s="152" t="str">
        <x:f>IF(A26="","",SUM(M26:S26))</x:f>
      </x:c>
      <x:c r="U26" s="153" t="str">
        <x:f>IF(A26="","",IF(L26&gt;0,"INTERVENTION - HUMAN REVIEW",IF(T26&gt;=0.85,"GOOD STANDING",IF(T26&gt;=0.70,"REVIEW - ACTION PLAN","INTERVENTION - HUMAN REVIEW"))))</x:f>
      </x:c>
      <x:c r="V26" s="131"/>
      <x:c r="W26" s="132"/>
      <x:c r="X26" s="137"/>
    </x:row>
    <x:row r="27">
      <x:c r="A27" s="131"/>
      <x:c r="B27" s="132"/>
      <x:c r="C27" s="132"/>
      <x:c r="D27" s="132"/>
      <x:c r="E27" s="132"/>
      <x:c r="F27" s="132"/>
      <x:c r="G27" s="132"/>
      <x:c r="H27" s="132"/>
      <x:c r="I27" s="132"/>
      <x:c r="J27" s="132"/>
      <x:c r="K27" s="132"/>
      <x:c r="L27" s="154"/>
      <x:c r="M27" s="152" t="str">
        <x:f>IF(A27="","",IF(C27="Yes",'Standards'!$B$6,0))</x:f>
      </x:c>
      <x:c r="N27" s="152" t="str">
        <x:f>IF(A27="","",IF(D27="Yes",'Standards'!$B$7,0))</x:f>
      </x:c>
      <x:c r="O27" s="152" t="str">
        <x:f>IF(A27="","",E27*'Standards'!$B$8)</x:f>
      </x:c>
      <x:c r="P27" s="152" t="str">
        <x:f>IF(A27="","",F27*'Standards'!$B$9)</x:f>
      </x:c>
      <x:c r="Q27" s="152" t="str">
        <x:f>IF(A27="","",IF(G27="Yes",'Standards'!$B$10,0))</x:f>
      </x:c>
      <x:c r="R27" s="152" t="str">
        <x:f>IF(A27="","",'Standards'!$B$11*(0.4*MIN(H27/2,1)+0.3*IF(I27="Yes",1,0)+0.3*IF(J27="Yes",1,0)))</x:f>
      </x:c>
      <x:c r="S27" s="152" t="str">
        <x:f>IF(A27="","",IF(L27=0,'Standards'!$B$12,0))</x:f>
      </x:c>
      <x:c r="T27" s="152" t="str">
        <x:f>IF(A27="","",SUM(M27:S27))</x:f>
      </x:c>
      <x:c r="U27" s="153" t="str">
        <x:f>IF(A27="","",IF(L27&gt;0,"INTERVENTION - HUMAN REVIEW",IF(T27&gt;=0.85,"GOOD STANDING",IF(T27&gt;=0.70,"REVIEW - ACTION PLAN","INTERVENTION - HUMAN REVIEW"))))</x:f>
      </x:c>
      <x:c r="V27" s="131"/>
      <x:c r="W27" s="132"/>
      <x:c r="X27" s="137"/>
    </x:row>
    <x:row r="28">
      <x:c r="A28" s="131"/>
      <x:c r="B28" s="132"/>
      <x:c r="C28" s="132"/>
      <x:c r="D28" s="132"/>
      <x:c r="E28" s="132"/>
      <x:c r="F28" s="132"/>
      <x:c r="G28" s="132"/>
      <x:c r="H28" s="132"/>
      <x:c r="I28" s="132"/>
      <x:c r="J28" s="132"/>
      <x:c r="K28" s="132"/>
      <x:c r="L28" s="154"/>
      <x:c r="M28" s="152" t="str">
        <x:f>IF(A28="","",IF(C28="Yes",'Standards'!$B$6,0))</x:f>
      </x:c>
      <x:c r="N28" s="152" t="str">
        <x:f>IF(A28="","",IF(D28="Yes",'Standards'!$B$7,0))</x:f>
      </x:c>
      <x:c r="O28" s="152" t="str">
        <x:f>IF(A28="","",E28*'Standards'!$B$8)</x:f>
      </x:c>
      <x:c r="P28" s="152" t="str">
        <x:f>IF(A28="","",F28*'Standards'!$B$9)</x:f>
      </x:c>
      <x:c r="Q28" s="152" t="str">
        <x:f>IF(A28="","",IF(G28="Yes",'Standards'!$B$10,0))</x:f>
      </x:c>
      <x:c r="R28" s="152" t="str">
        <x:f>IF(A28="","",'Standards'!$B$11*(0.4*MIN(H28/2,1)+0.3*IF(I28="Yes",1,0)+0.3*IF(J28="Yes",1,0)))</x:f>
      </x:c>
      <x:c r="S28" s="152" t="str">
        <x:f>IF(A28="","",IF(L28=0,'Standards'!$B$12,0))</x:f>
      </x:c>
      <x:c r="T28" s="152" t="str">
        <x:f>IF(A28="","",SUM(M28:S28))</x:f>
      </x:c>
      <x:c r="U28" s="153" t="str">
        <x:f>IF(A28="","",IF(L28&gt;0,"INTERVENTION - HUMAN REVIEW",IF(T28&gt;=0.85,"GOOD STANDING",IF(T28&gt;=0.70,"REVIEW - ACTION PLAN","INTERVENTION - HUMAN REVIEW"))))</x:f>
      </x:c>
      <x:c r="V28" s="131"/>
      <x:c r="W28" s="132"/>
      <x:c r="X28" s="137"/>
    </x:row>
    <x:row r="29">
      <x:c r="A29" s="131"/>
      <x:c r="B29" s="132"/>
      <x:c r="C29" s="132"/>
      <x:c r="D29" s="132"/>
      <x:c r="E29" s="132"/>
      <x:c r="F29" s="132"/>
      <x:c r="G29" s="132"/>
      <x:c r="H29" s="132"/>
      <x:c r="I29" s="132"/>
      <x:c r="J29" s="132"/>
      <x:c r="K29" s="132"/>
      <x:c r="L29" s="154"/>
      <x:c r="M29" s="152" t="str">
        <x:f>IF(A29="","",IF(C29="Yes",'Standards'!$B$6,0))</x:f>
      </x:c>
      <x:c r="N29" s="152" t="str">
        <x:f>IF(A29="","",IF(D29="Yes",'Standards'!$B$7,0))</x:f>
      </x:c>
      <x:c r="O29" s="152" t="str">
        <x:f>IF(A29="","",E29*'Standards'!$B$8)</x:f>
      </x:c>
      <x:c r="P29" s="152" t="str">
        <x:f>IF(A29="","",F29*'Standards'!$B$9)</x:f>
      </x:c>
      <x:c r="Q29" s="152" t="str">
        <x:f>IF(A29="","",IF(G29="Yes",'Standards'!$B$10,0))</x:f>
      </x:c>
      <x:c r="R29" s="152" t="str">
        <x:f>IF(A29="","",'Standards'!$B$11*(0.4*MIN(H29/2,1)+0.3*IF(I29="Yes",1,0)+0.3*IF(J29="Yes",1,0)))</x:f>
      </x:c>
      <x:c r="S29" s="152" t="str">
        <x:f>IF(A29="","",IF(L29=0,'Standards'!$B$12,0))</x:f>
      </x:c>
      <x:c r="T29" s="152" t="str">
        <x:f>IF(A29="","",SUM(M29:S29))</x:f>
      </x:c>
      <x:c r="U29" s="153" t="str">
        <x:f>IF(A29="","",IF(L29&gt;0,"INTERVENTION - HUMAN REVIEW",IF(T29&gt;=0.85,"GOOD STANDING",IF(T29&gt;=0.70,"REVIEW - ACTION PLAN","INTERVENTION - HUMAN REVIEW"))))</x:f>
      </x:c>
      <x:c r="V29" s="131"/>
      <x:c r="W29" s="132"/>
      <x:c r="X29" s="137"/>
    </x:row>
    <x:row r="30">
      <x:c r="A30" s="131"/>
      <x:c r="B30" s="132"/>
      <x:c r="C30" s="132"/>
      <x:c r="D30" s="132"/>
      <x:c r="E30" s="132"/>
      <x:c r="F30" s="132"/>
      <x:c r="G30" s="132"/>
      <x:c r="H30" s="132"/>
      <x:c r="I30" s="132"/>
      <x:c r="J30" s="132"/>
      <x:c r="K30" s="132"/>
      <x:c r="L30" s="154"/>
      <x:c r="M30" s="152" t="str">
        <x:f>IF(A30="","",IF(C30="Yes",'Standards'!$B$6,0))</x:f>
      </x:c>
      <x:c r="N30" s="152" t="str">
        <x:f>IF(A30="","",IF(D30="Yes",'Standards'!$B$7,0))</x:f>
      </x:c>
      <x:c r="O30" s="152" t="str">
        <x:f>IF(A30="","",E30*'Standards'!$B$8)</x:f>
      </x:c>
      <x:c r="P30" s="152" t="str">
        <x:f>IF(A30="","",F30*'Standards'!$B$9)</x:f>
      </x:c>
      <x:c r="Q30" s="152" t="str">
        <x:f>IF(A30="","",IF(G30="Yes",'Standards'!$B$10,0))</x:f>
      </x:c>
      <x:c r="R30" s="152" t="str">
        <x:f>IF(A30="","",'Standards'!$B$11*(0.4*MIN(H30/2,1)+0.3*IF(I30="Yes",1,0)+0.3*IF(J30="Yes",1,0)))</x:f>
      </x:c>
      <x:c r="S30" s="152" t="str">
        <x:f>IF(A30="","",IF(L30=0,'Standards'!$B$12,0))</x:f>
      </x:c>
      <x:c r="T30" s="152" t="str">
        <x:f>IF(A30="","",SUM(M30:S30))</x:f>
      </x:c>
      <x:c r="U30" s="153" t="str">
        <x:f>IF(A30="","",IF(L30&gt;0,"INTERVENTION - HUMAN REVIEW",IF(T30&gt;=0.85,"GOOD STANDING",IF(T30&gt;=0.70,"REVIEW - ACTION PLAN","INTERVENTION - HUMAN REVIEW"))))</x:f>
      </x:c>
      <x:c r="V30" s="131"/>
      <x:c r="W30" s="132"/>
      <x:c r="X30" s="137"/>
    </x:row>
    <x:row r="31">
      <x:c r="A31" s="131"/>
      <x:c r="B31" s="132"/>
      <x:c r="C31" s="132"/>
      <x:c r="D31" s="132"/>
      <x:c r="E31" s="132"/>
      <x:c r="F31" s="132"/>
      <x:c r="G31" s="132"/>
      <x:c r="H31" s="132"/>
      <x:c r="I31" s="132"/>
      <x:c r="J31" s="132"/>
      <x:c r="K31" s="132"/>
      <x:c r="L31" s="154"/>
      <x:c r="M31" s="152" t="str">
        <x:f>IF(A31="","",IF(C31="Yes",'Standards'!$B$6,0))</x:f>
      </x:c>
      <x:c r="N31" s="152" t="str">
        <x:f>IF(A31="","",IF(D31="Yes",'Standards'!$B$7,0))</x:f>
      </x:c>
      <x:c r="O31" s="152" t="str">
        <x:f>IF(A31="","",E31*'Standards'!$B$8)</x:f>
      </x:c>
      <x:c r="P31" s="152" t="str">
        <x:f>IF(A31="","",F31*'Standards'!$B$9)</x:f>
      </x:c>
      <x:c r="Q31" s="152" t="str">
        <x:f>IF(A31="","",IF(G31="Yes",'Standards'!$B$10,0))</x:f>
      </x:c>
      <x:c r="R31" s="152" t="str">
        <x:f>IF(A31="","",'Standards'!$B$11*(0.4*MIN(H31/2,1)+0.3*IF(I31="Yes",1,0)+0.3*IF(J31="Yes",1,0)))</x:f>
      </x:c>
      <x:c r="S31" s="152" t="str">
        <x:f>IF(A31="","",IF(L31=0,'Standards'!$B$12,0))</x:f>
      </x:c>
      <x:c r="T31" s="152" t="str">
        <x:f>IF(A31="","",SUM(M31:S31))</x:f>
      </x:c>
      <x:c r="U31" s="153" t="str">
        <x:f>IF(A31="","",IF(L31&gt;0,"INTERVENTION - HUMAN REVIEW",IF(T31&gt;=0.85,"GOOD STANDING",IF(T31&gt;=0.70,"REVIEW - ACTION PLAN","INTERVENTION - HUMAN REVIEW"))))</x:f>
      </x:c>
      <x:c r="V31" s="131"/>
      <x:c r="W31" s="132"/>
      <x:c r="X31" s="137"/>
    </x:row>
    <x:row r="32">
      <x:c r="A32" s="131"/>
      <x:c r="B32" s="132"/>
      <x:c r="C32" s="132"/>
      <x:c r="D32" s="132"/>
      <x:c r="E32" s="132"/>
      <x:c r="F32" s="132"/>
      <x:c r="G32" s="132"/>
      <x:c r="H32" s="132"/>
      <x:c r="I32" s="132"/>
      <x:c r="J32" s="132"/>
      <x:c r="K32" s="132"/>
      <x:c r="L32" s="154"/>
      <x:c r="M32" s="152" t="str">
        <x:f>IF(A32="","",IF(C32="Yes",'Standards'!$B$6,0))</x:f>
      </x:c>
      <x:c r="N32" s="152" t="str">
        <x:f>IF(A32="","",IF(D32="Yes",'Standards'!$B$7,0))</x:f>
      </x:c>
      <x:c r="O32" s="152" t="str">
        <x:f>IF(A32="","",E32*'Standards'!$B$8)</x:f>
      </x:c>
      <x:c r="P32" s="152" t="str">
        <x:f>IF(A32="","",F32*'Standards'!$B$9)</x:f>
      </x:c>
      <x:c r="Q32" s="152" t="str">
        <x:f>IF(A32="","",IF(G32="Yes",'Standards'!$B$10,0))</x:f>
      </x:c>
      <x:c r="R32" s="152" t="str">
        <x:f>IF(A32="","",'Standards'!$B$11*(0.4*MIN(H32/2,1)+0.3*IF(I32="Yes",1,0)+0.3*IF(J32="Yes",1,0)))</x:f>
      </x:c>
      <x:c r="S32" s="152" t="str">
        <x:f>IF(A32="","",IF(L32=0,'Standards'!$B$12,0))</x:f>
      </x:c>
      <x:c r="T32" s="152" t="str">
        <x:f>IF(A32="","",SUM(M32:S32))</x:f>
      </x:c>
      <x:c r="U32" s="153" t="str">
        <x:f>IF(A32="","",IF(L32&gt;0,"INTERVENTION - HUMAN REVIEW",IF(T32&gt;=0.85,"GOOD STANDING",IF(T32&gt;=0.70,"REVIEW - ACTION PLAN","INTERVENTION - HUMAN REVIEW"))))</x:f>
      </x:c>
      <x:c r="V32" s="131"/>
      <x:c r="W32" s="132"/>
      <x:c r="X32" s="137"/>
    </x:row>
    <x:row r="33">
      <x:c r="A33" s="131"/>
      <x:c r="B33" s="132"/>
      <x:c r="C33" s="132"/>
      <x:c r="D33" s="132"/>
      <x:c r="E33" s="132"/>
      <x:c r="F33" s="132"/>
      <x:c r="G33" s="132"/>
      <x:c r="H33" s="132"/>
      <x:c r="I33" s="132"/>
      <x:c r="J33" s="132"/>
      <x:c r="K33" s="132"/>
      <x:c r="L33" s="154"/>
      <x:c r="M33" s="152" t="str">
        <x:f>IF(A33="","",IF(C33="Yes",'Standards'!$B$6,0))</x:f>
      </x:c>
      <x:c r="N33" s="152" t="str">
        <x:f>IF(A33="","",IF(D33="Yes",'Standards'!$B$7,0))</x:f>
      </x:c>
      <x:c r="O33" s="152" t="str">
        <x:f>IF(A33="","",E33*'Standards'!$B$8)</x:f>
      </x:c>
      <x:c r="P33" s="152" t="str">
        <x:f>IF(A33="","",F33*'Standards'!$B$9)</x:f>
      </x:c>
      <x:c r="Q33" s="152" t="str">
        <x:f>IF(A33="","",IF(G33="Yes",'Standards'!$B$10,0))</x:f>
      </x:c>
      <x:c r="R33" s="152" t="str">
        <x:f>IF(A33="","",'Standards'!$B$11*(0.4*MIN(H33/2,1)+0.3*IF(I33="Yes",1,0)+0.3*IF(J33="Yes",1,0)))</x:f>
      </x:c>
      <x:c r="S33" s="152" t="str">
        <x:f>IF(A33="","",IF(L33=0,'Standards'!$B$12,0))</x:f>
      </x:c>
      <x:c r="T33" s="152" t="str">
        <x:f>IF(A33="","",SUM(M33:S33))</x:f>
      </x:c>
      <x:c r="U33" s="153" t="str">
        <x:f>IF(A33="","",IF(L33&gt;0,"INTERVENTION - HUMAN REVIEW",IF(T33&gt;=0.85,"GOOD STANDING",IF(T33&gt;=0.70,"REVIEW - ACTION PLAN","INTERVENTION - HUMAN REVIEW"))))</x:f>
      </x:c>
      <x:c r="V33" s="131"/>
      <x:c r="W33" s="132"/>
      <x:c r="X33" s="137"/>
    </x:row>
    <x:row r="34">
      <x:c r="A34" s="131"/>
      <x:c r="B34" s="132"/>
      <x:c r="C34" s="132"/>
      <x:c r="D34" s="132"/>
      <x:c r="E34" s="132"/>
      <x:c r="F34" s="132"/>
      <x:c r="G34" s="132"/>
      <x:c r="H34" s="132"/>
      <x:c r="I34" s="132"/>
      <x:c r="J34" s="132"/>
      <x:c r="K34" s="132"/>
      <x:c r="L34" s="154"/>
      <x:c r="M34" s="152" t="str">
        <x:f>IF(A34="","",IF(C34="Yes",'Standards'!$B$6,0))</x:f>
      </x:c>
      <x:c r="N34" s="152" t="str">
        <x:f>IF(A34="","",IF(D34="Yes",'Standards'!$B$7,0))</x:f>
      </x:c>
      <x:c r="O34" s="152" t="str">
        <x:f>IF(A34="","",E34*'Standards'!$B$8)</x:f>
      </x:c>
      <x:c r="P34" s="152" t="str">
        <x:f>IF(A34="","",F34*'Standards'!$B$9)</x:f>
      </x:c>
      <x:c r="Q34" s="152" t="str">
        <x:f>IF(A34="","",IF(G34="Yes",'Standards'!$B$10,0))</x:f>
      </x:c>
      <x:c r="R34" s="152" t="str">
        <x:f>IF(A34="","",'Standards'!$B$11*(0.4*MIN(H34/2,1)+0.3*IF(I34="Yes",1,0)+0.3*IF(J34="Yes",1,0)))</x:f>
      </x:c>
      <x:c r="S34" s="152" t="str">
        <x:f>IF(A34="","",IF(L34=0,'Standards'!$B$12,0))</x:f>
      </x:c>
      <x:c r="T34" s="152" t="str">
        <x:f>IF(A34="","",SUM(M34:S34))</x:f>
      </x:c>
      <x:c r="U34" s="153" t="str">
        <x:f>IF(A34="","",IF(L34&gt;0,"INTERVENTION - HUMAN REVIEW",IF(T34&gt;=0.85,"GOOD STANDING",IF(T34&gt;=0.70,"REVIEW - ACTION PLAN","INTERVENTION - HUMAN REVIEW"))))</x:f>
      </x:c>
      <x:c r="V34" s="131"/>
      <x:c r="W34" s="132"/>
      <x:c r="X34" s="137"/>
    </x:row>
    <x:row r="35">
      <x:c r="A35" s="131"/>
      <x:c r="B35" s="132"/>
      <x:c r="C35" s="132"/>
      <x:c r="D35" s="132"/>
      <x:c r="E35" s="132"/>
      <x:c r="F35" s="132"/>
      <x:c r="G35" s="132"/>
      <x:c r="H35" s="132"/>
      <x:c r="I35" s="132"/>
      <x:c r="J35" s="132"/>
      <x:c r="K35" s="132"/>
      <x:c r="L35" s="154"/>
      <x:c r="M35" s="152" t="str">
        <x:f>IF(A35="","",IF(C35="Yes",'Standards'!$B$6,0))</x:f>
      </x:c>
      <x:c r="N35" s="152" t="str">
        <x:f>IF(A35="","",IF(D35="Yes",'Standards'!$B$7,0))</x:f>
      </x:c>
      <x:c r="O35" s="152" t="str">
        <x:f>IF(A35="","",E35*'Standards'!$B$8)</x:f>
      </x:c>
      <x:c r="P35" s="152" t="str">
        <x:f>IF(A35="","",F35*'Standards'!$B$9)</x:f>
      </x:c>
      <x:c r="Q35" s="152" t="str">
        <x:f>IF(A35="","",IF(G35="Yes",'Standards'!$B$10,0))</x:f>
      </x:c>
      <x:c r="R35" s="152" t="str">
        <x:f>IF(A35="","",'Standards'!$B$11*(0.4*MIN(H35/2,1)+0.3*IF(I35="Yes",1,0)+0.3*IF(J35="Yes",1,0)))</x:f>
      </x:c>
      <x:c r="S35" s="152" t="str">
        <x:f>IF(A35="","",IF(L35=0,'Standards'!$B$12,0))</x:f>
      </x:c>
      <x:c r="T35" s="152" t="str">
        <x:f>IF(A35="","",SUM(M35:S35))</x:f>
      </x:c>
      <x:c r="U35" s="153" t="str">
        <x:f>IF(A35="","",IF(L35&gt;0,"INTERVENTION - HUMAN REVIEW",IF(T35&gt;=0.85,"GOOD STANDING",IF(T35&gt;=0.70,"REVIEW - ACTION PLAN","INTERVENTION - HUMAN REVIEW"))))</x:f>
      </x:c>
      <x:c r="V35" s="131"/>
      <x:c r="W35" s="132"/>
      <x:c r="X35" s="137"/>
    </x:row>
    <x:row r="36">
      <x:c r="A36" s="131"/>
      <x:c r="B36" s="132"/>
      <x:c r="C36" s="132"/>
      <x:c r="D36" s="132"/>
      <x:c r="E36" s="132"/>
      <x:c r="F36" s="132"/>
      <x:c r="G36" s="132"/>
      <x:c r="H36" s="132"/>
      <x:c r="I36" s="132"/>
      <x:c r="J36" s="132"/>
      <x:c r="K36" s="132"/>
      <x:c r="L36" s="154"/>
      <x:c r="M36" s="152" t="str">
        <x:f>IF(A36="","",IF(C36="Yes",'Standards'!$B$6,0))</x:f>
      </x:c>
      <x:c r="N36" s="152" t="str">
        <x:f>IF(A36="","",IF(D36="Yes",'Standards'!$B$7,0))</x:f>
      </x:c>
      <x:c r="O36" s="152" t="str">
        <x:f>IF(A36="","",E36*'Standards'!$B$8)</x:f>
      </x:c>
      <x:c r="P36" s="152" t="str">
        <x:f>IF(A36="","",F36*'Standards'!$B$9)</x:f>
      </x:c>
      <x:c r="Q36" s="152" t="str">
        <x:f>IF(A36="","",IF(G36="Yes",'Standards'!$B$10,0))</x:f>
      </x:c>
      <x:c r="R36" s="152" t="str">
        <x:f>IF(A36="","",'Standards'!$B$11*(0.4*MIN(H36/2,1)+0.3*IF(I36="Yes",1,0)+0.3*IF(J36="Yes",1,0)))</x:f>
      </x:c>
      <x:c r="S36" s="152" t="str">
        <x:f>IF(A36="","",IF(L36=0,'Standards'!$B$12,0))</x:f>
      </x:c>
      <x:c r="T36" s="152" t="str">
        <x:f>IF(A36="","",SUM(M36:S36))</x:f>
      </x:c>
      <x:c r="U36" s="153" t="str">
        <x:f>IF(A36="","",IF(L36&gt;0,"INTERVENTION - HUMAN REVIEW",IF(T36&gt;=0.85,"GOOD STANDING",IF(T36&gt;=0.70,"REVIEW - ACTION PLAN","INTERVENTION - HUMAN REVIEW"))))</x:f>
      </x:c>
      <x:c r="V36" s="131"/>
      <x:c r="W36" s="132"/>
      <x:c r="X36" s="137"/>
    </x:row>
    <x:row r="37">
      <x:c r="A37" s="131"/>
      <x:c r="B37" s="132"/>
      <x:c r="C37" s="132"/>
      <x:c r="D37" s="132"/>
      <x:c r="E37" s="132"/>
      <x:c r="F37" s="132"/>
      <x:c r="G37" s="132"/>
      <x:c r="H37" s="132"/>
      <x:c r="I37" s="132"/>
      <x:c r="J37" s="132"/>
      <x:c r="K37" s="132"/>
      <x:c r="L37" s="154"/>
      <x:c r="M37" s="152" t="str">
        <x:f>IF(A37="","",IF(C37="Yes",'Standards'!$B$6,0))</x:f>
      </x:c>
      <x:c r="N37" s="152" t="str">
        <x:f>IF(A37="","",IF(D37="Yes",'Standards'!$B$7,0))</x:f>
      </x:c>
      <x:c r="O37" s="152" t="str">
        <x:f>IF(A37="","",E37*'Standards'!$B$8)</x:f>
      </x:c>
      <x:c r="P37" s="152" t="str">
        <x:f>IF(A37="","",F37*'Standards'!$B$9)</x:f>
      </x:c>
      <x:c r="Q37" s="152" t="str">
        <x:f>IF(A37="","",IF(G37="Yes",'Standards'!$B$10,0))</x:f>
      </x:c>
      <x:c r="R37" s="152" t="str">
        <x:f>IF(A37="","",'Standards'!$B$11*(0.4*MIN(H37/2,1)+0.3*IF(I37="Yes",1,0)+0.3*IF(J37="Yes",1,0)))</x:f>
      </x:c>
      <x:c r="S37" s="152" t="str">
        <x:f>IF(A37="","",IF(L37=0,'Standards'!$B$12,0))</x:f>
      </x:c>
      <x:c r="T37" s="152" t="str">
        <x:f>IF(A37="","",SUM(M37:S37))</x:f>
      </x:c>
      <x:c r="U37" s="153" t="str">
        <x:f>IF(A37="","",IF(L37&gt;0,"INTERVENTION - HUMAN REVIEW",IF(T37&gt;=0.85,"GOOD STANDING",IF(T37&gt;=0.70,"REVIEW - ACTION PLAN","INTERVENTION - HUMAN REVIEW"))))</x:f>
      </x:c>
      <x:c r="V37" s="131"/>
      <x:c r="W37" s="132"/>
      <x:c r="X37" s="137"/>
    </x:row>
    <x:row r="38">
      <x:c r="A38" s="131"/>
      <x:c r="B38" s="132"/>
      <x:c r="C38" s="132"/>
      <x:c r="D38" s="132"/>
      <x:c r="E38" s="132"/>
      <x:c r="F38" s="132"/>
      <x:c r="G38" s="132"/>
      <x:c r="H38" s="132"/>
      <x:c r="I38" s="132"/>
      <x:c r="J38" s="132"/>
      <x:c r="K38" s="132"/>
      <x:c r="L38" s="154"/>
      <x:c r="M38" s="152" t="str">
        <x:f>IF(A38="","",IF(C38="Yes",'Standards'!$B$6,0))</x:f>
      </x:c>
      <x:c r="N38" s="152" t="str">
        <x:f>IF(A38="","",IF(D38="Yes",'Standards'!$B$7,0))</x:f>
      </x:c>
      <x:c r="O38" s="152" t="str">
        <x:f>IF(A38="","",E38*'Standards'!$B$8)</x:f>
      </x:c>
      <x:c r="P38" s="152" t="str">
        <x:f>IF(A38="","",F38*'Standards'!$B$9)</x:f>
      </x:c>
      <x:c r="Q38" s="152" t="str">
        <x:f>IF(A38="","",IF(G38="Yes",'Standards'!$B$10,0))</x:f>
      </x:c>
      <x:c r="R38" s="152" t="str">
        <x:f>IF(A38="","",'Standards'!$B$11*(0.4*MIN(H38/2,1)+0.3*IF(I38="Yes",1,0)+0.3*IF(J38="Yes",1,0)))</x:f>
      </x:c>
      <x:c r="S38" s="152" t="str">
        <x:f>IF(A38="","",IF(L38=0,'Standards'!$B$12,0))</x:f>
      </x:c>
      <x:c r="T38" s="152" t="str">
        <x:f>IF(A38="","",SUM(M38:S38))</x:f>
      </x:c>
      <x:c r="U38" s="153" t="str">
        <x:f>IF(A38="","",IF(L38&gt;0,"INTERVENTION - HUMAN REVIEW",IF(T38&gt;=0.85,"GOOD STANDING",IF(T38&gt;=0.70,"REVIEW - ACTION PLAN","INTERVENTION - HUMAN REVIEW"))))</x:f>
      </x:c>
      <x:c r="V38" s="131"/>
      <x:c r="W38" s="132"/>
      <x:c r="X38" s="137"/>
    </x:row>
    <x:row r="39">
      <x:c r="A39" s="131"/>
      <x:c r="B39" s="132"/>
      <x:c r="C39" s="132"/>
      <x:c r="D39" s="132"/>
      <x:c r="E39" s="132"/>
      <x:c r="F39" s="132"/>
      <x:c r="G39" s="132"/>
      <x:c r="H39" s="132"/>
      <x:c r="I39" s="132"/>
      <x:c r="J39" s="132"/>
      <x:c r="K39" s="132"/>
      <x:c r="L39" s="154"/>
      <x:c r="M39" s="152" t="str">
        <x:f>IF(A39="","",IF(C39="Yes",'Standards'!$B$6,0))</x:f>
      </x:c>
      <x:c r="N39" s="152" t="str">
        <x:f>IF(A39="","",IF(D39="Yes",'Standards'!$B$7,0))</x:f>
      </x:c>
      <x:c r="O39" s="152" t="str">
        <x:f>IF(A39="","",E39*'Standards'!$B$8)</x:f>
      </x:c>
      <x:c r="P39" s="152" t="str">
        <x:f>IF(A39="","",F39*'Standards'!$B$9)</x:f>
      </x:c>
      <x:c r="Q39" s="152" t="str">
        <x:f>IF(A39="","",IF(G39="Yes",'Standards'!$B$10,0))</x:f>
      </x:c>
      <x:c r="R39" s="152" t="str">
        <x:f>IF(A39="","",'Standards'!$B$11*(0.4*MIN(H39/2,1)+0.3*IF(I39="Yes",1,0)+0.3*IF(J39="Yes",1,0)))</x:f>
      </x:c>
      <x:c r="S39" s="152" t="str">
        <x:f>IF(A39="","",IF(L39=0,'Standards'!$B$12,0))</x:f>
      </x:c>
      <x:c r="T39" s="152" t="str">
        <x:f>IF(A39="","",SUM(M39:S39))</x:f>
      </x:c>
      <x:c r="U39" s="153" t="str">
        <x:f>IF(A39="","",IF(L39&gt;0,"INTERVENTION - HUMAN REVIEW",IF(T39&gt;=0.85,"GOOD STANDING",IF(T39&gt;=0.70,"REVIEW - ACTION PLAN","INTERVENTION - HUMAN REVIEW"))))</x:f>
      </x:c>
      <x:c r="V39" s="131"/>
      <x:c r="W39" s="132"/>
      <x:c r="X39" s="137"/>
    </x:row>
    <x:row r="40">
      <x:c r="A40" s="131"/>
      <x:c r="B40" s="132"/>
      <x:c r="C40" s="132"/>
      <x:c r="D40" s="132"/>
      <x:c r="E40" s="132"/>
      <x:c r="F40" s="132"/>
      <x:c r="G40" s="132"/>
      <x:c r="H40" s="132"/>
      <x:c r="I40" s="132"/>
      <x:c r="J40" s="132"/>
      <x:c r="K40" s="132"/>
      <x:c r="L40" s="154"/>
      <x:c r="M40" s="152" t="str">
        <x:f>IF(A40="","",IF(C40="Yes",'Standards'!$B$6,0))</x:f>
      </x:c>
      <x:c r="N40" s="152" t="str">
        <x:f>IF(A40="","",IF(D40="Yes",'Standards'!$B$7,0))</x:f>
      </x:c>
      <x:c r="O40" s="152" t="str">
        <x:f>IF(A40="","",E40*'Standards'!$B$8)</x:f>
      </x:c>
      <x:c r="P40" s="152" t="str">
        <x:f>IF(A40="","",F40*'Standards'!$B$9)</x:f>
      </x:c>
      <x:c r="Q40" s="152" t="str">
        <x:f>IF(A40="","",IF(G40="Yes",'Standards'!$B$10,0))</x:f>
      </x:c>
      <x:c r="R40" s="152" t="str">
        <x:f>IF(A40="","",'Standards'!$B$11*(0.4*MIN(H40/2,1)+0.3*IF(I40="Yes",1,0)+0.3*IF(J40="Yes",1,0)))</x:f>
      </x:c>
      <x:c r="S40" s="152" t="str">
        <x:f>IF(A40="","",IF(L40=0,'Standards'!$B$12,0))</x:f>
      </x:c>
      <x:c r="T40" s="152" t="str">
        <x:f>IF(A40="","",SUM(M40:S40))</x:f>
      </x:c>
      <x:c r="U40" s="153" t="str">
        <x:f>IF(A40="","",IF(L40&gt;0,"INTERVENTION - HUMAN REVIEW",IF(T40&gt;=0.85,"GOOD STANDING",IF(T40&gt;=0.70,"REVIEW - ACTION PLAN","INTERVENTION - HUMAN REVIEW"))))</x:f>
      </x:c>
      <x:c r="V40" s="131"/>
      <x:c r="W40" s="132"/>
      <x:c r="X40" s="137"/>
    </x:row>
    <x:row r="41">
      <x:c r="A41" s="131"/>
      <x:c r="B41" s="132"/>
      <x:c r="C41" s="132"/>
      <x:c r="D41" s="132"/>
      <x:c r="E41" s="132"/>
      <x:c r="F41" s="132"/>
      <x:c r="G41" s="132"/>
      <x:c r="H41" s="132"/>
      <x:c r="I41" s="132"/>
      <x:c r="J41" s="132"/>
      <x:c r="K41" s="132"/>
      <x:c r="L41" s="154"/>
      <x:c r="M41" s="152" t="str">
        <x:f>IF(A41="","",IF(C41="Yes",'Standards'!$B$6,0))</x:f>
      </x:c>
      <x:c r="N41" s="152" t="str">
        <x:f>IF(A41="","",IF(D41="Yes",'Standards'!$B$7,0))</x:f>
      </x:c>
      <x:c r="O41" s="152" t="str">
        <x:f>IF(A41="","",E41*'Standards'!$B$8)</x:f>
      </x:c>
      <x:c r="P41" s="152" t="str">
        <x:f>IF(A41="","",F41*'Standards'!$B$9)</x:f>
      </x:c>
      <x:c r="Q41" s="152" t="str">
        <x:f>IF(A41="","",IF(G41="Yes",'Standards'!$B$10,0))</x:f>
      </x:c>
      <x:c r="R41" s="152" t="str">
        <x:f>IF(A41="","",'Standards'!$B$11*(0.4*MIN(H41/2,1)+0.3*IF(I41="Yes",1,0)+0.3*IF(J41="Yes",1,0)))</x:f>
      </x:c>
      <x:c r="S41" s="152" t="str">
        <x:f>IF(A41="","",IF(L41=0,'Standards'!$B$12,0))</x:f>
      </x:c>
      <x:c r="T41" s="152" t="str">
        <x:f>IF(A41="","",SUM(M41:S41))</x:f>
      </x:c>
      <x:c r="U41" s="153" t="str">
        <x:f>IF(A41="","",IF(L41&gt;0,"INTERVENTION - HUMAN REVIEW",IF(T41&gt;=0.85,"GOOD STANDING",IF(T41&gt;=0.70,"REVIEW - ACTION PLAN","INTERVENTION - HUMAN REVIEW"))))</x:f>
      </x:c>
      <x:c r="V41" s="131"/>
      <x:c r="W41" s="132"/>
      <x:c r="X41" s="137"/>
    </x:row>
    <x:row r="42">
      <x:c r="A42" s="131"/>
      <x:c r="B42" s="132"/>
      <x:c r="C42" s="132"/>
      <x:c r="D42" s="132"/>
      <x:c r="E42" s="132"/>
      <x:c r="F42" s="132"/>
      <x:c r="G42" s="132"/>
      <x:c r="H42" s="132"/>
      <x:c r="I42" s="132"/>
      <x:c r="J42" s="132"/>
      <x:c r="K42" s="132"/>
      <x:c r="L42" s="154"/>
      <x:c r="M42" s="152" t="str">
        <x:f>IF(A42="","",IF(C42="Yes",'Standards'!$B$6,0))</x:f>
      </x:c>
      <x:c r="N42" s="152" t="str">
        <x:f>IF(A42="","",IF(D42="Yes",'Standards'!$B$7,0))</x:f>
      </x:c>
      <x:c r="O42" s="152" t="str">
        <x:f>IF(A42="","",E42*'Standards'!$B$8)</x:f>
      </x:c>
      <x:c r="P42" s="152" t="str">
        <x:f>IF(A42="","",F42*'Standards'!$B$9)</x:f>
      </x:c>
      <x:c r="Q42" s="152" t="str">
        <x:f>IF(A42="","",IF(G42="Yes",'Standards'!$B$10,0))</x:f>
      </x:c>
      <x:c r="R42" s="152" t="str">
        <x:f>IF(A42="","",'Standards'!$B$11*(0.4*MIN(H42/2,1)+0.3*IF(I42="Yes",1,0)+0.3*IF(J42="Yes",1,0)))</x:f>
      </x:c>
      <x:c r="S42" s="152" t="str">
        <x:f>IF(A42="","",IF(L42=0,'Standards'!$B$12,0))</x:f>
      </x:c>
      <x:c r="T42" s="152" t="str">
        <x:f>IF(A42="","",SUM(M42:S42))</x:f>
      </x:c>
      <x:c r="U42" s="153" t="str">
        <x:f>IF(A42="","",IF(L42&gt;0,"INTERVENTION - HUMAN REVIEW",IF(T42&gt;=0.85,"GOOD STANDING",IF(T42&gt;=0.70,"REVIEW - ACTION PLAN","INTERVENTION - HUMAN REVIEW"))))</x:f>
      </x:c>
      <x:c r="V42" s="131"/>
      <x:c r="W42" s="132"/>
      <x:c r="X42" s="137"/>
    </x:row>
    <x:row r="43">
      <x:c r="A43" s="131"/>
      <x:c r="B43" s="132"/>
      <x:c r="C43" s="132"/>
      <x:c r="D43" s="132"/>
      <x:c r="E43" s="132"/>
      <x:c r="F43" s="132"/>
      <x:c r="G43" s="132"/>
      <x:c r="H43" s="132"/>
      <x:c r="I43" s="132"/>
      <x:c r="J43" s="132"/>
      <x:c r="K43" s="132"/>
      <x:c r="L43" s="154"/>
      <x:c r="M43" s="152" t="str">
        <x:f>IF(A43="","",IF(C43="Yes",'Standards'!$B$6,0))</x:f>
      </x:c>
      <x:c r="N43" s="152" t="str">
        <x:f>IF(A43="","",IF(D43="Yes",'Standards'!$B$7,0))</x:f>
      </x:c>
      <x:c r="O43" s="152" t="str">
        <x:f>IF(A43="","",E43*'Standards'!$B$8)</x:f>
      </x:c>
      <x:c r="P43" s="152" t="str">
        <x:f>IF(A43="","",F43*'Standards'!$B$9)</x:f>
      </x:c>
      <x:c r="Q43" s="152" t="str">
        <x:f>IF(A43="","",IF(G43="Yes",'Standards'!$B$10,0))</x:f>
      </x:c>
      <x:c r="R43" s="152" t="str">
        <x:f>IF(A43="","",'Standards'!$B$11*(0.4*MIN(H43/2,1)+0.3*IF(I43="Yes",1,0)+0.3*IF(J43="Yes",1,0)))</x:f>
      </x:c>
      <x:c r="S43" s="152" t="str">
        <x:f>IF(A43="","",IF(L43=0,'Standards'!$B$12,0))</x:f>
      </x:c>
      <x:c r="T43" s="152" t="str">
        <x:f>IF(A43="","",SUM(M43:S43))</x:f>
      </x:c>
      <x:c r="U43" s="153" t="str">
        <x:f>IF(A43="","",IF(L43&gt;0,"INTERVENTION - HUMAN REVIEW",IF(T43&gt;=0.85,"GOOD STANDING",IF(T43&gt;=0.70,"REVIEW - ACTION PLAN","INTERVENTION - HUMAN REVIEW"))))</x:f>
      </x:c>
      <x:c r="V43" s="131"/>
      <x:c r="W43" s="132"/>
      <x:c r="X43" s="137"/>
    </x:row>
    <x:row r="44">
      <x:c r="A44" s="131"/>
      <x:c r="B44" s="132"/>
      <x:c r="C44" s="132"/>
      <x:c r="D44" s="132"/>
      <x:c r="E44" s="132"/>
      <x:c r="F44" s="132"/>
      <x:c r="G44" s="132"/>
      <x:c r="H44" s="132"/>
      <x:c r="I44" s="132"/>
      <x:c r="J44" s="132"/>
      <x:c r="K44" s="132"/>
      <x:c r="L44" s="154"/>
      <x:c r="M44" s="152" t="str">
        <x:f>IF(A44="","",IF(C44="Yes",'Standards'!$B$6,0))</x:f>
      </x:c>
      <x:c r="N44" s="152" t="str">
        <x:f>IF(A44="","",IF(D44="Yes",'Standards'!$B$7,0))</x:f>
      </x:c>
      <x:c r="O44" s="152" t="str">
        <x:f>IF(A44="","",E44*'Standards'!$B$8)</x:f>
      </x:c>
      <x:c r="P44" s="152" t="str">
        <x:f>IF(A44="","",F44*'Standards'!$B$9)</x:f>
      </x:c>
      <x:c r="Q44" s="152" t="str">
        <x:f>IF(A44="","",IF(G44="Yes",'Standards'!$B$10,0))</x:f>
      </x:c>
      <x:c r="R44" s="152" t="str">
        <x:f>IF(A44="","",'Standards'!$B$11*(0.4*MIN(H44/2,1)+0.3*IF(I44="Yes",1,0)+0.3*IF(J44="Yes",1,0)))</x:f>
      </x:c>
      <x:c r="S44" s="152" t="str">
        <x:f>IF(A44="","",IF(L44=0,'Standards'!$B$12,0))</x:f>
      </x:c>
      <x:c r="T44" s="152" t="str">
        <x:f>IF(A44="","",SUM(M44:S44))</x:f>
      </x:c>
      <x:c r="U44" s="153" t="str">
        <x:f>IF(A44="","",IF(L44&gt;0,"INTERVENTION - HUMAN REVIEW",IF(T44&gt;=0.85,"GOOD STANDING",IF(T44&gt;=0.70,"REVIEW - ACTION PLAN","INTERVENTION - HUMAN REVIEW"))))</x:f>
      </x:c>
      <x:c r="V44" s="131"/>
      <x:c r="W44" s="132"/>
      <x:c r="X44" s="137"/>
    </x:row>
    <x:row r="45">
      <x:c r="A45" s="131"/>
      <x:c r="B45" s="132"/>
      <x:c r="C45" s="132"/>
      <x:c r="D45" s="132"/>
      <x:c r="E45" s="132"/>
      <x:c r="F45" s="132"/>
      <x:c r="G45" s="132"/>
      <x:c r="H45" s="132"/>
      <x:c r="I45" s="132"/>
      <x:c r="J45" s="132"/>
      <x:c r="K45" s="132"/>
      <x:c r="L45" s="154"/>
      <x:c r="M45" s="152" t="str">
        <x:f>IF(A45="","",IF(C45="Yes",'Standards'!$B$6,0))</x:f>
      </x:c>
      <x:c r="N45" s="152" t="str">
        <x:f>IF(A45="","",IF(D45="Yes",'Standards'!$B$7,0))</x:f>
      </x:c>
      <x:c r="O45" s="152" t="str">
        <x:f>IF(A45="","",E45*'Standards'!$B$8)</x:f>
      </x:c>
      <x:c r="P45" s="152" t="str">
        <x:f>IF(A45="","",F45*'Standards'!$B$9)</x:f>
      </x:c>
      <x:c r="Q45" s="152" t="str">
        <x:f>IF(A45="","",IF(G45="Yes",'Standards'!$B$10,0))</x:f>
      </x:c>
      <x:c r="R45" s="152" t="str">
        <x:f>IF(A45="","",'Standards'!$B$11*(0.4*MIN(H45/2,1)+0.3*IF(I45="Yes",1,0)+0.3*IF(J45="Yes",1,0)))</x:f>
      </x:c>
      <x:c r="S45" s="152" t="str">
        <x:f>IF(A45="","",IF(L45=0,'Standards'!$B$12,0))</x:f>
      </x:c>
      <x:c r="T45" s="152" t="str">
        <x:f>IF(A45="","",SUM(M45:S45))</x:f>
      </x:c>
      <x:c r="U45" s="153" t="str">
        <x:f>IF(A45="","",IF(L45&gt;0,"INTERVENTION - HUMAN REVIEW",IF(T45&gt;=0.85,"GOOD STANDING",IF(T45&gt;=0.70,"REVIEW - ACTION PLAN","INTERVENTION - HUMAN REVIEW"))))</x:f>
      </x:c>
      <x:c r="V45" s="131"/>
      <x:c r="W45" s="132"/>
      <x:c r="X45" s="137"/>
    </x:row>
    <x:row r="46">
      <x:c r="A46" s="131"/>
      <x:c r="B46" s="132"/>
      <x:c r="C46" s="132"/>
      <x:c r="D46" s="132"/>
      <x:c r="E46" s="132"/>
      <x:c r="F46" s="132"/>
      <x:c r="G46" s="132"/>
      <x:c r="H46" s="132"/>
      <x:c r="I46" s="132"/>
      <x:c r="J46" s="132"/>
      <x:c r="K46" s="132"/>
      <x:c r="L46" s="154"/>
      <x:c r="M46" s="152" t="str">
        <x:f>IF(A46="","",IF(C46="Yes",'Standards'!$B$6,0))</x:f>
      </x:c>
      <x:c r="N46" s="152" t="str">
        <x:f>IF(A46="","",IF(D46="Yes",'Standards'!$B$7,0))</x:f>
      </x:c>
      <x:c r="O46" s="152" t="str">
        <x:f>IF(A46="","",E46*'Standards'!$B$8)</x:f>
      </x:c>
      <x:c r="P46" s="152" t="str">
        <x:f>IF(A46="","",F46*'Standards'!$B$9)</x:f>
      </x:c>
      <x:c r="Q46" s="152" t="str">
        <x:f>IF(A46="","",IF(G46="Yes",'Standards'!$B$10,0))</x:f>
      </x:c>
      <x:c r="R46" s="152" t="str">
        <x:f>IF(A46="","",'Standards'!$B$11*(0.4*MIN(H46/2,1)+0.3*IF(I46="Yes",1,0)+0.3*IF(J46="Yes",1,0)))</x:f>
      </x:c>
      <x:c r="S46" s="152" t="str">
        <x:f>IF(A46="","",IF(L46=0,'Standards'!$B$12,0))</x:f>
      </x:c>
      <x:c r="T46" s="152" t="str">
        <x:f>IF(A46="","",SUM(M46:S46))</x:f>
      </x:c>
      <x:c r="U46" s="153" t="str">
        <x:f>IF(A46="","",IF(L46&gt;0,"INTERVENTION - HUMAN REVIEW",IF(T46&gt;=0.85,"GOOD STANDING",IF(T46&gt;=0.70,"REVIEW - ACTION PLAN","INTERVENTION - HUMAN REVIEW"))))</x:f>
      </x:c>
      <x:c r="V46" s="131"/>
      <x:c r="W46" s="132"/>
      <x:c r="X46" s="137"/>
    </x:row>
    <x:row r="47">
      <x:c r="A47" s="131"/>
      <x:c r="B47" s="132"/>
      <x:c r="C47" s="132"/>
      <x:c r="D47" s="132"/>
      <x:c r="E47" s="132"/>
      <x:c r="F47" s="132"/>
      <x:c r="G47" s="132"/>
      <x:c r="H47" s="132"/>
      <x:c r="I47" s="132"/>
      <x:c r="J47" s="132"/>
      <x:c r="K47" s="132"/>
      <x:c r="L47" s="154"/>
      <x:c r="M47" s="152" t="str">
        <x:f>IF(A47="","",IF(C47="Yes",'Standards'!$B$6,0))</x:f>
      </x:c>
      <x:c r="N47" s="152" t="str">
        <x:f>IF(A47="","",IF(D47="Yes",'Standards'!$B$7,0))</x:f>
      </x:c>
      <x:c r="O47" s="152" t="str">
        <x:f>IF(A47="","",E47*'Standards'!$B$8)</x:f>
      </x:c>
      <x:c r="P47" s="152" t="str">
        <x:f>IF(A47="","",F47*'Standards'!$B$9)</x:f>
      </x:c>
      <x:c r="Q47" s="152" t="str">
        <x:f>IF(A47="","",IF(G47="Yes",'Standards'!$B$10,0))</x:f>
      </x:c>
      <x:c r="R47" s="152" t="str">
        <x:f>IF(A47="","",'Standards'!$B$11*(0.4*MIN(H47/2,1)+0.3*IF(I47="Yes",1,0)+0.3*IF(J47="Yes",1,0)))</x:f>
      </x:c>
      <x:c r="S47" s="152" t="str">
        <x:f>IF(A47="","",IF(L47=0,'Standards'!$B$12,0))</x:f>
      </x:c>
      <x:c r="T47" s="152" t="str">
        <x:f>IF(A47="","",SUM(M47:S47))</x:f>
      </x:c>
      <x:c r="U47" s="153" t="str">
        <x:f>IF(A47="","",IF(L47&gt;0,"INTERVENTION - HUMAN REVIEW",IF(T47&gt;=0.85,"GOOD STANDING",IF(T47&gt;=0.70,"REVIEW - ACTION PLAN","INTERVENTION - HUMAN REVIEW"))))</x:f>
      </x:c>
      <x:c r="V47" s="131"/>
      <x:c r="W47" s="132"/>
      <x:c r="X47" s="137"/>
    </x:row>
    <x:row r="48">
      <x:c r="A48" s="131"/>
      <x:c r="B48" s="132"/>
      <x:c r="C48" s="132"/>
      <x:c r="D48" s="132"/>
      <x:c r="E48" s="132"/>
      <x:c r="F48" s="132"/>
      <x:c r="G48" s="132"/>
      <x:c r="H48" s="132"/>
      <x:c r="I48" s="132"/>
      <x:c r="J48" s="132"/>
      <x:c r="K48" s="132"/>
      <x:c r="L48" s="154"/>
      <x:c r="M48" s="152" t="str">
        <x:f>IF(A48="","",IF(C48="Yes",'Standards'!$B$6,0))</x:f>
      </x:c>
      <x:c r="N48" s="152" t="str">
        <x:f>IF(A48="","",IF(D48="Yes",'Standards'!$B$7,0))</x:f>
      </x:c>
      <x:c r="O48" s="152" t="str">
        <x:f>IF(A48="","",E48*'Standards'!$B$8)</x:f>
      </x:c>
      <x:c r="P48" s="152" t="str">
        <x:f>IF(A48="","",F48*'Standards'!$B$9)</x:f>
      </x:c>
      <x:c r="Q48" s="152" t="str">
        <x:f>IF(A48="","",IF(G48="Yes",'Standards'!$B$10,0))</x:f>
      </x:c>
      <x:c r="R48" s="152" t="str">
        <x:f>IF(A48="","",'Standards'!$B$11*(0.4*MIN(H48/2,1)+0.3*IF(I48="Yes",1,0)+0.3*IF(J48="Yes",1,0)))</x:f>
      </x:c>
      <x:c r="S48" s="152" t="str">
        <x:f>IF(A48="","",IF(L48=0,'Standards'!$B$12,0))</x:f>
      </x:c>
      <x:c r="T48" s="152" t="str">
        <x:f>IF(A48="","",SUM(M48:S48))</x:f>
      </x:c>
      <x:c r="U48" s="153" t="str">
        <x:f>IF(A48="","",IF(L48&gt;0,"INTERVENTION - HUMAN REVIEW",IF(T48&gt;=0.85,"GOOD STANDING",IF(T48&gt;=0.70,"REVIEW - ACTION PLAN","INTERVENTION - HUMAN REVIEW"))))</x:f>
      </x:c>
      <x:c r="V48" s="131"/>
      <x:c r="W48" s="132"/>
      <x:c r="X48" s="137"/>
    </x:row>
    <x:row r="49">
      <x:c r="A49" s="131"/>
      <x:c r="B49" s="132"/>
      <x:c r="C49" s="132"/>
      <x:c r="D49" s="132"/>
      <x:c r="E49" s="132"/>
      <x:c r="F49" s="132"/>
      <x:c r="G49" s="132"/>
      <x:c r="H49" s="132"/>
      <x:c r="I49" s="132"/>
      <x:c r="J49" s="132"/>
      <x:c r="K49" s="132"/>
      <x:c r="L49" s="154"/>
      <x:c r="M49" s="152" t="str">
        <x:f>IF(A49="","",IF(C49="Yes",'Standards'!$B$6,0))</x:f>
      </x:c>
      <x:c r="N49" s="152" t="str">
        <x:f>IF(A49="","",IF(D49="Yes",'Standards'!$B$7,0))</x:f>
      </x:c>
      <x:c r="O49" s="152" t="str">
        <x:f>IF(A49="","",E49*'Standards'!$B$8)</x:f>
      </x:c>
      <x:c r="P49" s="152" t="str">
        <x:f>IF(A49="","",F49*'Standards'!$B$9)</x:f>
      </x:c>
      <x:c r="Q49" s="152" t="str">
        <x:f>IF(A49="","",IF(G49="Yes",'Standards'!$B$10,0))</x:f>
      </x:c>
      <x:c r="R49" s="152" t="str">
        <x:f>IF(A49="","",'Standards'!$B$11*(0.4*MIN(H49/2,1)+0.3*IF(I49="Yes",1,0)+0.3*IF(J49="Yes",1,0)))</x:f>
      </x:c>
      <x:c r="S49" s="152" t="str">
        <x:f>IF(A49="","",IF(L49=0,'Standards'!$B$12,0))</x:f>
      </x:c>
      <x:c r="T49" s="152" t="str">
        <x:f>IF(A49="","",SUM(M49:S49))</x:f>
      </x:c>
      <x:c r="U49" s="153" t="str">
        <x:f>IF(A49="","",IF(L49&gt;0,"INTERVENTION - HUMAN REVIEW",IF(T49&gt;=0.85,"GOOD STANDING",IF(T49&gt;=0.70,"REVIEW - ACTION PLAN","INTERVENTION - HUMAN REVIEW"))))</x:f>
      </x:c>
      <x:c r="V49" s="131"/>
      <x:c r="W49" s="132"/>
      <x:c r="X49" s="137"/>
    </x:row>
    <x:row r="50">
      <x:c r="A50" s="131"/>
      <x:c r="B50" s="132"/>
      <x:c r="C50" s="132"/>
      <x:c r="D50" s="132"/>
      <x:c r="E50" s="132"/>
      <x:c r="F50" s="132"/>
      <x:c r="G50" s="132"/>
      <x:c r="H50" s="132"/>
      <x:c r="I50" s="132"/>
      <x:c r="J50" s="132"/>
      <x:c r="K50" s="132"/>
      <x:c r="L50" s="154"/>
      <x:c r="M50" s="152" t="str">
        <x:f>IF(A50="","",IF(C50="Yes",'Standards'!$B$6,0))</x:f>
      </x:c>
      <x:c r="N50" s="152" t="str">
        <x:f>IF(A50="","",IF(D50="Yes",'Standards'!$B$7,0))</x:f>
      </x:c>
      <x:c r="O50" s="152" t="str">
        <x:f>IF(A50="","",E50*'Standards'!$B$8)</x:f>
      </x:c>
      <x:c r="P50" s="152" t="str">
        <x:f>IF(A50="","",F50*'Standards'!$B$9)</x:f>
      </x:c>
      <x:c r="Q50" s="152" t="str">
        <x:f>IF(A50="","",IF(G50="Yes",'Standards'!$B$10,0))</x:f>
      </x:c>
      <x:c r="R50" s="152" t="str">
        <x:f>IF(A50="","",'Standards'!$B$11*(0.4*MIN(H50/2,1)+0.3*IF(I50="Yes",1,0)+0.3*IF(J50="Yes",1,0)))</x:f>
      </x:c>
      <x:c r="S50" s="152" t="str">
        <x:f>IF(A50="","",IF(L50=0,'Standards'!$B$12,0))</x:f>
      </x:c>
      <x:c r="T50" s="152" t="str">
        <x:f>IF(A50="","",SUM(M50:S50))</x:f>
      </x:c>
      <x:c r="U50" s="153" t="str">
        <x:f>IF(A50="","",IF(L50&gt;0,"INTERVENTION - HUMAN REVIEW",IF(T50&gt;=0.85,"GOOD STANDING",IF(T50&gt;=0.70,"REVIEW - ACTION PLAN","INTERVENTION - HUMAN REVIEW"))))</x:f>
      </x:c>
      <x:c r="V50" s="131"/>
      <x:c r="W50" s="132"/>
      <x:c r="X50" s="137"/>
    </x:row>
    <x:row r="51">
      <x:c r="A51" s="131"/>
      <x:c r="B51" s="132"/>
      <x:c r="C51" s="132"/>
      <x:c r="D51" s="132"/>
      <x:c r="E51" s="132"/>
      <x:c r="F51" s="132"/>
      <x:c r="G51" s="132"/>
      <x:c r="H51" s="132"/>
      <x:c r="I51" s="132"/>
      <x:c r="J51" s="132"/>
      <x:c r="K51" s="132"/>
      <x:c r="L51" s="154"/>
      <x:c r="M51" s="152" t="str">
        <x:f>IF(A51="","",IF(C51="Yes",'Standards'!$B$6,0))</x:f>
      </x:c>
      <x:c r="N51" s="152" t="str">
        <x:f>IF(A51="","",IF(D51="Yes",'Standards'!$B$7,0))</x:f>
      </x:c>
      <x:c r="O51" s="152" t="str">
        <x:f>IF(A51="","",E51*'Standards'!$B$8)</x:f>
      </x:c>
      <x:c r="P51" s="152" t="str">
        <x:f>IF(A51="","",F51*'Standards'!$B$9)</x:f>
      </x:c>
      <x:c r="Q51" s="152" t="str">
        <x:f>IF(A51="","",IF(G51="Yes",'Standards'!$B$10,0))</x:f>
      </x:c>
      <x:c r="R51" s="152" t="str">
        <x:f>IF(A51="","",'Standards'!$B$11*(0.4*MIN(H51/2,1)+0.3*IF(I51="Yes",1,0)+0.3*IF(J51="Yes",1,0)))</x:f>
      </x:c>
      <x:c r="S51" s="152" t="str">
        <x:f>IF(A51="","",IF(L51=0,'Standards'!$B$12,0))</x:f>
      </x:c>
      <x:c r="T51" s="152" t="str">
        <x:f>IF(A51="","",SUM(M51:S51))</x:f>
      </x:c>
      <x:c r="U51" s="153" t="str">
        <x:f>IF(A51="","",IF(L51&gt;0,"INTERVENTION - HUMAN REVIEW",IF(T51&gt;=0.85,"GOOD STANDING",IF(T51&gt;=0.70,"REVIEW - ACTION PLAN","INTERVENTION - HUMAN REVIEW"))))</x:f>
      </x:c>
      <x:c r="V51" s="131"/>
      <x:c r="W51" s="132"/>
      <x:c r="X51" s="137"/>
    </x:row>
    <x:row r="52">
      <x:c r="A52" s="131"/>
      <x:c r="B52" s="132"/>
      <x:c r="C52" s="132"/>
      <x:c r="D52" s="132"/>
      <x:c r="E52" s="132"/>
      <x:c r="F52" s="132"/>
      <x:c r="G52" s="132"/>
      <x:c r="H52" s="132"/>
      <x:c r="I52" s="132"/>
      <x:c r="J52" s="132"/>
      <x:c r="K52" s="132"/>
      <x:c r="L52" s="154"/>
      <x:c r="M52" s="152" t="str">
        <x:f>IF(A52="","",IF(C52="Yes",'Standards'!$B$6,0))</x:f>
      </x:c>
      <x:c r="N52" s="152" t="str">
        <x:f>IF(A52="","",IF(D52="Yes",'Standards'!$B$7,0))</x:f>
      </x:c>
      <x:c r="O52" s="152" t="str">
        <x:f>IF(A52="","",E52*'Standards'!$B$8)</x:f>
      </x:c>
      <x:c r="P52" s="152" t="str">
        <x:f>IF(A52="","",F52*'Standards'!$B$9)</x:f>
      </x:c>
      <x:c r="Q52" s="152" t="str">
        <x:f>IF(A52="","",IF(G52="Yes",'Standards'!$B$10,0))</x:f>
      </x:c>
      <x:c r="R52" s="152" t="str">
        <x:f>IF(A52="","",'Standards'!$B$11*(0.4*MIN(H52/2,1)+0.3*IF(I52="Yes",1,0)+0.3*IF(J52="Yes",1,0)))</x:f>
      </x:c>
      <x:c r="S52" s="152" t="str">
        <x:f>IF(A52="","",IF(L52=0,'Standards'!$B$12,0))</x:f>
      </x:c>
      <x:c r="T52" s="152" t="str">
        <x:f>IF(A52="","",SUM(M52:S52))</x:f>
      </x:c>
      <x:c r="U52" s="153" t="str">
        <x:f>IF(A52="","",IF(L52&gt;0,"INTERVENTION - HUMAN REVIEW",IF(T52&gt;=0.85,"GOOD STANDING",IF(T52&gt;=0.70,"REVIEW - ACTION PLAN","INTERVENTION - HUMAN REVIEW"))))</x:f>
      </x:c>
      <x:c r="V52" s="131"/>
      <x:c r="W52" s="132"/>
      <x:c r="X52" s="137"/>
    </x:row>
    <x:row r="53">
      <x:c r="A53" s="131"/>
      <x:c r="B53" s="132"/>
      <x:c r="C53" s="132"/>
      <x:c r="D53" s="132"/>
      <x:c r="E53" s="132"/>
      <x:c r="F53" s="132"/>
      <x:c r="G53" s="132"/>
      <x:c r="H53" s="132"/>
      <x:c r="I53" s="132"/>
      <x:c r="J53" s="132"/>
      <x:c r="K53" s="132"/>
      <x:c r="L53" s="154"/>
      <x:c r="M53" s="152" t="str">
        <x:f>IF(A53="","",IF(C53="Yes",'Standards'!$B$6,0))</x:f>
      </x:c>
      <x:c r="N53" s="152" t="str">
        <x:f>IF(A53="","",IF(D53="Yes",'Standards'!$B$7,0))</x:f>
      </x:c>
      <x:c r="O53" s="152" t="str">
        <x:f>IF(A53="","",E53*'Standards'!$B$8)</x:f>
      </x:c>
      <x:c r="P53" s="152" t="str">
        <x:f>IF(A53="","",F53*'Standards'!$B$9)</x:f>
      </x:c>
      <x:c r="Q53" s="152" t="str">
        <x:f>IF(A53="","",IF(G53="Yes",'Standards'!$B$10,0))</x:f>
      </x:c>
      <x:c r="R53" s="152" t="str">
        <x:f>IF(A53="","",'Standards'!$B$11*(0.4*MIN(H53/2,1)+0.3*IF(I53="Yes",1,0)+0.3*IF(J53="Yes",1,0)))</x:f>
      </x:c>
      <x:c r="S53" s="152" t="str">
        <x:f>IF(A53="","",IF(L53=0,'Standards'!$B$12,0))</x:f>
      </x:c>
      <x:c r="T53" s="152" t="str">
        <x:f>IF(A53="","",SUM(M53:S53))</x:f>
      </x:c>
      <x:c r="U53" s="153" t="str">
        <x:f>IF(A53="","",IF(L53&gt;0,"INTERVENTION - HUMAN REVIEW",IF(T53&gt;=0.85,"GOOD STANDING",IF(T53&gt;=0.70,"REVIEW - ACTION PLAN","INTERVENTION - HUMAN REVIEW"))))</x:f>
      </x:c>
      <x:c r="V53" s="131"/>
      <x:c r="W53" s="132"/>
      <x:c r="X53" s="137"/>
    </x:row>
    <x:row r="54">
      <x:c r="A54" s="131"/>
      <x:c r="B54" s="132"/>
      <x:c r="C54" s="132"/>
      <x:c r="D54" s="132"/>
      <x:c r="E54" s="132"/>
      <x:c r="F54" s="132"/>
      <x:c r="G54" s="132"/>
      <x:c r="H54" s="132"/>
      <x:c r="I54" s="132"/>
      <x:c r="J54" s="132"/>
      <x:c r="K54" s="132"/>
      <x:c r="L54" s="154"/>
      <x:c r="M54" s="152" t="str">
        <x:f>IF(A54="","",IF(C54="Yes",'Standards'!$B$6,0))</x:f>
      </x:c>
      <x:c r="N54" s="152" t="str">
        <x:f>IF(A54="","",IF(D54="Yes",'Standards'!$B$7,0))</x:f>
      </x:c>
      <x:c r="O54" s="152" t="str">
        <x:f>IF(A54="","",E54*'Standards'!$B$8)</x:f>
      </x:c>
      <x:c r="P54" s="152" t="str">
        <x:f>IF(A54="","",F54*'Standards'!$B$9)</x:f>
      </x:c>
      <x:c r="Q54" s="152" t="str">
        <x:f>IF(A54="","",IF(G54="Yes",'Standards'!$B$10,0))</x:f>
      </x:c>
      <x:c r="R54" s="152" t="str">
        <x:f>IF(A54="","",'Standards'!$B$11*(0.4*MIN(H54/2,1)+0.3*IF(I54="Yes",1,0)+0.3*IF(J54="Yes",1,0)))</x:f>
      </x:c>
      <x:c r="S54" s="152" t="str">
        <x:f>IF(A54="","",IF(L54=0,'Standards'!$B$12,0))</x:f>
      </x:c>
      <x:c r="T54" s="152" t="str">
        <x:f>IF(A54="","",SUM(M54:S54))</x:f>
      </x:c>
      <x:c r="U54" s="153" t="str">
        <x:f>IF(A54="","",IF(L54&gt;0,"INTERVENTION - HUMAN REVIEW",IF(T54&gt;=0.85,"GOOD STANDING",IF(T54&gt;=0.70,"REVIEW - ACTION PLAN","INTERVENTION - HUMAN REVIEW"))))</x:f>
      </x:c>
      <x:c r="V54" s="131"/>
      <x:c r="W54" s="132"/>
      <x:c r="X54" s="137"/>
    </x:row>
    <x:row r="55">
      <x:c r="A55" s="131"/>
      <x:c r="B55" s="132"/>
      <x:c r="C55" s="132"/>
      <x:c r="D55" s="132"/>
      <x:c r="E55" s="132"/>
      <x:c r="F55" s="132"/>
      <x:c r="G55" s="132"/>
      <x:c r="H55" s="132"/>
      <x:c r="I55" s="132"/>
      <x:c r="J55" s="132"/>
      <x:c r="K55" s="132"/>
      <x:c r="L55" s="154"/>
      <x:c r="M55" s="152" t="str">
        <x:f>IF(A55="","",IF(C55="Yes",'Standards'!$B$6,0))</x:f>
      </x:c>
      <x:c r="N55" s="152" t="str">
        <x:f>IF(A55="","",IF(D55="Yes",'Standards'!$B$7,0))</x:f>
      </x:c>
      <x:c r="O55" s="152" t="str">
        <x:f>IF(A55="","",E55*'Standards'!$B$8)</x:f>
      </x:c>
      <x:c r="P55" s="152" t="str">
        <x:f>IF(A55="","",F55*'Standards'!$B$9)</x:f>
      </x:c>
      <x:c r="Q55" s="152" t="str">
        <x:f>IF(A55="","",IF(G55="Yes",'Standards'!$B$10,0))</x:f>
      </x:c>
      <x:c r="R55" s="152" t="str">
        <x:f>IF(A55="","",'Standards'!$B$11*(0.4*MIN(H55/2,1)+0.3*IF(I55="Yes",1,0)+0.3*IF(J55="Yes",1,0)))</x:f>
      </x:c>
      <x:c r="S55" s="152" t="str">
        <x:f>IF(A55="","",IF(L55=0,'Standards'!$B$12,0))</x:f>
      </x:c>
      <x:c r="T55" s="152" t="str">
        <x:f>IF(A55="","",SUM(M55:S55))</x:f>
      </x:c>
      <x:c r="U55" s="153" t="str">
        <x:f>IF(A55="","",IF(L55&gt;0,"INTERVENTION - HUMAN REVIEW",IF(T55&gt;=0.85,"GOOD STANDING",IF(T55&gt;=0.70,"REVIEW - ACTION PLAN","INTERVENTION - HUMAN REVIEW"))))</x:f>
      </x:c>
      <x:c r="V55" s="131"/>
      <x:c r="W55" s="132"/>
      <x:c r="X55" s="137"/>
    </x:row>
    <x:row r="56">
      <x:c r="A56" s="131"/>
      <x:c r="B56" s="132"/>
      <x:c r="C56" s="132"/>
      <x:c r="D56" s="132"/>
      <x:c r="E56" s="132"/>
      <x:c r="F56" s="132"/>
      <x:c r="G56" s="132"/>
      <x:c r="H56" s="132"/>
      <x:c r="I56" s="132"/>
      <x:c r="J56" s="132"/>
      <x:c r="K56" s="132"/>
      <x:c r="L56" s="154"/>
      <x:c r="M56" s="152" t="str">
        <x:f>IF(A56="","",IF(C56="Yes",'Standards'!$B$6,0))</x:f>
      </x:c>
      <x:c r="N56" s="152" t="str">
        <x:f>IF(A56="","",IF(D56="Yes",'Standards'!$B$7,0))</x:f>
      </x:c>
      <x:c r="O56" s="152" t="str">
        <x:f>IF(A56="","",E56*'Standards'!$B$8)</x:f>
      </x:c>
      <x:c r="P56" s="152" t="str">
        <x:f>IF(A56="","",F56*'Standards'!$B$9)</x:f>
      </x:c>
      <x:c r="Q56" s="152" t="str">
        <x:f>IF(A56="","",IF(G56="Yes",'Standards'!$B$10,0))</x:f>
      </x:c>
      <x:c r="R56" s="152" t="str">
        <x:f>IF(A56="","",'Standards'!$B$11*(0.4*MIN(H56/2,1)+0.3*IF(I56="Yes",1,0)+0.3*IF(J56="Yes",1,0)))</x:f>
      </x:c>
      <x:c r="S56" s="152" t="str">
        <x:f>IF(A56="","",IF(L56=0,'Standards'!$B$12,0))</x:f>
      </x:c>
      <x:c r="T56" s="152" t="str">
        <x:f>IF(A56="","",SUM(M56:S56))</x:f>
      </x:c>
      <x:c r="U56" s="153" t="str">
        <x:f>IF(A56="","",IF(L56&gt;0,"INTERVENTION - HUMAN REVIEW",IF(T56&gt;=0.85,"GOOD STANDING",IF(T56&gt;=0.70,"REVIEW - ACTION PLAN","INTERVENTION - HUMAN REVIEW"))))</x:f>
      </x:c>
      <x:c r="V56" s="131"/>
      <x:c r="W56" s="132"/>
      <x:c r="X56" s="137"/>
    </x:row>
    <x:row r="57">
      <x:c r="A57" s="131"/>
      <x:c r="B57" s="132"/>
      <x:c r="C57" s="132"/>
      <x:c r="D57" s="132"/>
      <x:c r="E57" s="132"/>
      <x:c r="F57" s="132"/>
      <x:c r="G57" s="132"/>
      <x:c r="H57" s="132"/>
      <x:c r="I57" s="132"/>
      <x:c r="J57" s="132"/>
      <x:c r="K57" s="132"/>
      <x:c r="L57" s="154"/>
      <x:c r="M57" s="152" t="str">
        <x:f>IF(A57="","",IF(C57="Yes",'Standards'!$B$6,0))</x:f>
      </x:c>
      <x:c r="N57" s="152" t="str">
        <x:f>IF(A57="","",IF(D57="Yes",'Standards'!$B$7,0))</x:f>
      </x:c>
      <x:c r="O57" s="152" t="str">
        <x:f>IF(A57="","",E57*'Standards'!$B$8)</x:f>
      </x:c>
      <x:c r="P57" s="152" t="str">
        <x:f>IF(A57="","",F57*'Standards'!$B$9)</x:f>
      </x:c>
      <x:c r="Q57" s="152" t="str">
        <x:f>IF(A57="","",IF(G57="Yes",'Standards'!$B$10,0))</x:f>
      </x:c>
      <x:c r="R57" s="152" t="str">
        <x:f>IF(A57="","",'Standards'!$B$11*(0.4*MIN(H57/2,1)+0.3*IF(I57="Yes",1,0)+0.3*IF(J57="Yes",1,0)))</x:f>
      </x:c>
      <x:c r="S57" s="152" t="str">
        <x:f>IF(A57="","",IF(L57=0,'Standards'!$B$12,0))</x:f>
      </x:c>
      <x:c r="T57" s="152" t="str">
        <x:f>IF(A57="","",SUM(M57:S57))</x:f>
      </x:c>
      <x:c r="U57" s="153" t="str">
        <x:f>IF(A57="","",IF(L57&gt;0,"INTERVENTION - HUMAN REVIEW",IF(T57&gt;=0.85,"GOOD STANDING",IF(T57&gt;=0.70,"REVIEW - ACTION PLAN","INTERVENTION - HUMAN REVIEW"))))</x:f>
      </x:c>
      <x:c r="V57" s="131"/>
      <x:c r="W57" s="132"/>
      <x:c r="X57" s="137"/>
    </x:row>
    <x:row r="58">
      <x:c r="A58" s="131"/>
      <x:c r="B58" s="132"/>
      <x:c r="C58" s="132"/>
      <x:c r="D58" s="132"/>
      <x:c r="E58" s="132"/>
      <x:c r="F58" s="132"/>
      <x:c r="G58" s="132"/>
      <x:c r="H58" s="132"/>
      <x:c r="I58" s="132"/>
      <x:c r="J58" s="132"/>
      <x:c r="K58" s="132"/>
      <x:c r="L58" s="154"/>
      <x:c r="M58" s="152" t="str">
        <x:f>IF(A58="","",IF(C58="Yes",'Standards'!$B$6,0))</x:f>
      </x:c>
      <x:c r="N58" s="152" t="str">
        <x:f>IF(A58="","",IF(D58="Yes",'Standards'!$B$7,0))</x:f>
      </x:c>
      <x:c r="O58" s="152" t="str">
        <x:f>IF(A58="","",E58*'Standards'!$B$8)</x:f>
      </x:c>
      <x:c r="P58" s="152" t="str">
        <x:f>IF(A58="","",F58*'Standards'!$B$9)</x:f>
      </x:c>
      <x:c r="Q58" s="152" t="str">
        <x:f>IF(A58="","",IF(G58="Yes",'Standards'!$B$10,0))</x:f>
      </x:c>
      <x:c r="R58" s="152" t="str">
        <x:f>IF(A58="","",'Standards'!$B$11*(0.4*MIN(H58/2,1)+0.3*IF(I58="Yes",1,0)+0.3*IF(J58="Yes",1,0)))</x:f>
      </x:c>
      <x:c r="S58" s="152" t="str">
        <x:f>IF(A58="","",IF(L58=0,'Standards'!$B$12,0))</x:f>
      </x:c>
      <x:c r="T58" s="152" t="str">
        <x:f>IF(A58="","",SUM(M58:S58))</x:f>
      </x:c>
      <x:c r="U58" s="153" t="str">
        <x:f>IF(A58="","",IF(L58&gt;0,"INTERVENTION - HUMAN REVIEW",IF(T58&gt;=0.85,"GOOD STANDING",IF(T58&gt;=0.70,"REVIEW - ACTION PLAN","INTERVENTION - HUMAN REVIEW"))))</x:f>
      </x:c>
      <x:c r="V58" s="131"/>
      <x:c r="W58" s="132"/>
      <x:c r="X58" s="137"/>
    </x:row>
    <x:row r="59">
      <x:c r="A59" s="131"/>
      <x:c r="B59" s="132"/>
      <x:c r="C59" s="132"/>
      <x:c r="D59" s="132"/>
      <x:c r="E59" s="132"/>
      <x:c r="F59" s="132"/>
      <x:c r="G59" s="132"/>
      <x:c r="H59" s="132"/>
      <x:c r="I59" s="132"/>
      <x:c r="J59" s="132"/>
      <x:c r="K59" s="132"/>
      <x:c r="L59" s="154"/>
      <x:c r="M59" s="152" t="str">
        <x:f>IF(A59="","",IF(C59="Yes",'Standards'!$B$6,0))</x:f>
      </x:c>
      <x:c r="N59" s="152" t="str">
        <x:f>IF(A59="","",IF(D59="Yes",'Standards'!$B$7,0))</x:f>
      </x:c>
      <x:c r="O59" s="152" t="str">
        <x:f>IF(A59="","",E59*'Standards'!$B$8)</x:f>
      </x:c>
      <x:c r="P59" s="152" t="str">
        <x:f>IF(A59="","",F59*'Standards'!$B$9)</x:f>
      </x:c>
      <x:c r="Q59" s="152" t="str">
        <x:f>IF(A59="","",IF(G59="Yes",'Standards'!$B$10,0))</x:f>
      </x:c>
      <x:c r="R59" s="152" t="str">
        <x:f>IF(A59="","",'Standards'!$B$11*(0.4*MIN(H59/2,1)+0.3*IF(I59="Yes",1,0)+0.3*IF(J59="Yes",1,0)))</x:f>
      </x:c>
      <x:c r="S59" s="152" t="str">
        <x:f>IF(A59="","",IF(L59=0,'Standards'!$B$12,0))</x:f>
      </x:c>
      <x:c r="T59" s="152" t="str">
        <x:f>IF(A59="","",SUM(M59:S59))</x:f>
      </x:c>
      <x:c r="U59" s="153" t="str">
        <x:f>IF(A59="","",IF(L59&gt;0,"INTERVENTION - HUMAN REVIEW",IF(T59&gt;=0.85,"GOOD STANDING",IF(T59&gt;=0.70,"REVIEW - ACTION PLAN","INTERVENTION - HUMAN REVIEW"))))</x:f>
      </x:c>
      <x:c r="V59" s="131"/>
      <x:c r="W59" s="132"/>
      <x:c r="X59" s="137"/>
    </x:row>
    <x:row r="60">
      <x:c r="A60" s="131"/>
      <x:c r="B60" s="132"/>
      <x:c r="C60" s="132"/>
      <x:c r="D60" s="132"/>
      <x:c r="E60" s="132"/>
      <x:c r="F60" s="132"/>
      <x:c r="G60" s="132"/>
      <x:c r="H60" s="132"/>
      <x:c r="I60" s="132"/>
      <x:c r="J60" s="132"/>
      <x:c r="K60" s="132"/>
      <x:c r="L60" s="154"/>
      <x:c r="M60" s="152" t="str">
        <x:f>IF(A60="","",IF(C60="Yes",'Standards'!$B$6,0))</x:f>
      </x:c>
      <x:c r="N60" s="152" t="str">
        <x:f>IF(A60="","",IF(D60="Yes",'Standards'!$B$7,0))</x:f>
      </x:c>
      <x:c r="O60" s="152" t="str">
        <x:f>IF(A60="","",E60*'Standards'!$B$8)</x:f>
      </x:c>
      <x:c r="P60" s="152" t="str">
        <x:f>IF(A60="","",F60*'Standards'!$B$9)</x:f>
      </x:c>
      <x:c r="Q60" s="152" t="str">
        <x:f>IF(A60="","",IF(G60="Yes",'Standards'!$B$10,0))</x:f>
      </x:c>
      <x:c r="R60" s="152" t="str">
        <x:f>IF(A60="","",'Standards'!$B$11*(0.4*MIN(H60/2,1)+0.3*IF(I60="Yes",1,0)+0.3*IF(J60="Yes",1,0)))</x:f>
      </x:c>
      <x:c r="S60" s="152" t="str">
        <x:f>IF(A60="","",IF(L60=0,'Standards'!$B$12,0))</x:f>
      </x:c>
      <x:c r="T60" s="152" t="str">
        <x:f>IF(A60="","",SUM(M60:S60))</x:f>
      </x:c>
      <x:c r="U60" s="153" t="str">
        <x:f>IF(A60="","",IF(L60&gt;0,"INTERVENTION - HUMAN REVIEW",IF(T60&gt;=0.85,"GOOD STANDING",IF(T60&gt;=0.70,"REVIEW - ACTION PLAN","INTERVENTION - HUMAN REVIEW"))))</x:f>
      </x:c>
      <x:c r="V60" s="131"/>
      <x:c r="W60" s="132"/>
      <x:c r="X60" s="137"/>
    </x:row>
    <x:row r="61">
      <x:c r="A61" s="131"/>
      <x:c r="B61" s="132"/>
      <x:c r="C61" s="132"/>
      <x:c r="D61" s="132"/>
      <x:c r="E61" s="132"/>
      <x:c r="F61" s="132"/>
      <x:c r="G61" s="132"/>
      <x:c r="H61" s="132"/>
      <x:c r="I61" s="132"/>
      <x:c r="J61" s="132"/>
      <x:c r="K61" s="132"/>
      <x:c r="L61" s="154"/>
      <x:c r="M61" s="152" t="str">
        <x:f>IF(A61="","",IF(C61="Yes",'Standards'!$B$6,0))</x:f>
      </x:c>
      <x:c r="N61" s="152" t="str">
        <x:f>IF(A61="","",IF(D61="Yes",'Standards'!$B$7,0))</x:f>
      </x:c>
      <x:c r="O61" s="152" t="str">
        <x:f>IF(A61="","",E61*'Standards'!$B$8)</x:f>
      </x:c>
      <x:c r="P61" s="152" t="str">
        <x:f>IF(A61="","",F61*'Standards'!$B$9)</x:f>
      </x:c>
      <x:c r="Q61" s="152" t="str">
        <x:f>IF(A61="","",IF(G61="Yes",'Standards'!$B$10,0))</x:f>
      </x:c>
      <x:c r="R61" s="152" t="str">
        <x:f>IF(A61="","",'Standards'!$B$11*(0.4*MIN(H61/2,1)+0.3*IF(I61="Yes",1,0)+0.3*IF(J61="Yes",1,0)))</x:f>
      </x:c>
      <x:c r="S61" s="152" t="str">
        <x:f>IF(A61="","",IF(L61=0,'Standards'!$B$12,0))</x:f>
      </x:c>
      <x:c r="T61" s="152" t="str">
        <x:f>IF(A61="","",SUM(M61:S61))</x:f>
      </x:c>
      <x:c r="U61" s="153" t="str">
        <x:f>IF(A61="","",IF(L61&gt;0,"INTERVENTION - HUMAN REVIEW",IF(T61&gt;=0.85,"GOOD STANDING",IF(T61&gt;=0.70,"REVIEW - ACTION PLAN","INTERVENTION - HUMAN REVIEW"))))</x:f>
      </x:c>
      <x:c r="V61" s="131"/>
      <x:c r="W61" s="132"/>
      <x:c r="X61" s="137"/>
    </x:row>
    <x:row r="62">
      <x:c r="A62" s="131"/>
      <x:c r="B62" s="132"/>
      <x:c r="C62" s="132"/>
      <x:c r="D62" s="132"/>
      <x:c r="E62" s="132"/>
      <x:c r="F62" s="132"/>
      <x:c r="G62" s="132"/>
      <x:c r="H62" s="132"/>
      <x:c r="I62" s="132"/>
      <x:c r="J62" s="132"/>
      <x:c r="K62" s="132"/>
      <x:c r="L62" s="154"/>
      <x:c r="M62" s="152" t="str">
        <x:f>IF(A62="","",IF(C62="Yes",'Standards'!$B$6,0))</x:f>
      </x:c>
      <x:c r="N62" s="152" t="str">
        <x:f>IF(A62="","",IF(D62="Yes",'Standards'!$B$7,0))</x:f>
      </x:c>
      <x:c r="O62" s="152" t="str">
        <x:f>IF(A62="","",E62*'Standards'!$B$8)</x:f>
      </x:c>
      <x:c r="P62" s="152" t="str">
        <x:f>IF(A62="","",F62*'Standards'!$B$9)</x:f>
      </x:c>
      <x:c r="Q62" s="152" t="str">
        <x:f>IF(A62="","",IF(G62="Yes",'Standards'!$B$10,0))</x:f>
      </x:c>
      <x:c r="R62" s="152" t="str">
        <x:f>IF(A62="","",'Standards'!$B$11*(0.4*MIN(H62/2,1)+0.3*IF(I62="Yes",1,0)+0.3*IF(J62="Yes",1,0)))</x:f>
      </x:c>
      <x:c r="S62" s="152" t="str">
        <x:f>IF(A62="","",IF(L62=0,'Standards'!$B$12,0))</x:f>
      </x:c>
      <x:c r="T62" s="152" t="str">
        <x:f>IF(A62="","",SUM(M62:S62))</x:f>
      </x:c>
      <x:c r="U62" s="153" t="str">
        <x:f>IF(A62="","",IF(L62&gt;0,"INTERVENTION - HUMAN REVIEW",IF(T62&gt;=0.85,"GOOD STANDING",IF(T62&gt;=0.70,"REVIEW - ACTION PLAN","INTERVENTION - HUMAN REVIEW"))))</x:f>
      </x:c>
      <x:c r="V62" s="131"/>
      <x:c r="W62" s="132"/>
      <x:c r="X62" s="137"/>
    </x:row>
    <x:row r="63">
      <x:c r="A63" s="131"/>
      <x:c r="B63" s="132"/>
      <x:c r="C63" s="132"/>
      <x:c r="D63" s="132"/>
      <x:c r="E63" s="132"/>
      <x:c r="F63" s="132"/>
      <x:c r="G63" s="132"/>
      <x:c r="H63" s="132"/>
      <x:c r="I63" s="132"/>
      <x:c r="J63" s="132"/>
      <x:c r="K63" s="132"/>
      <x:c r="L63" s="154"/>
      <x:c r="M63" s="152" t="str">
        <x:f>IF(A63="","",IF(C63="Yes",'Standards'!$B$6,0))</x:f>
      </x:c>
      <x:c r="N63" s="152" t="str">
        <x:f>IF(A63="","",IF(D63="Yes",'Standards'!$B$7,0))</x:f>
      </x:c>
      <x:c r="O63" s="152" t="str">
        <x:f>IF(A63="","",E63*'Standards'!$B$8)</x:f>
      </x:c>
      <x:c r="P63" s="152" t="str">
        <x:f>IF(A63="","",F63*'Standards'!$B$9)</x:f>
      </x:c>
      <x:c r="Q63" s="152" t="str">
        <x:f>IF(A63="","",IF(G63="Yes",'Standards'!$B$10,0))</x:f>
      </x:c>
      <x:c r="R63" s="152" t="str">
        <x:f>IF(A63="","",'Standards'!$B$11*(0.4*MIN(H63/2,1)+0.3*IF(I63="Yes",1,0)+0.3*IF(J63="Yes",1,0)))</x:f>
      </x:c>
      <x:c r="S63" s="152" t="str">
        <x:f>IF(A63="","",IF(L63=0,'Standards'!$B$12,0))</x:f>
      </x:c>
      <x:c r="T63" s="152" t="str">
        <x:f>IF(A63="","",SUM(M63:S63))</x:f>
      </x:c>
      <x:c r="U63" s="153" t="str">
        <x:f>IF(A63="","",IF(L63&gt;0,"INTERVENTION - HUMAN REVIEW",IF(T63&gt;=0.85,"GOOD STANDING",IF(T63&gt;=0.70,"REVIEW - ACTION PLAN","INTERVENTION - HUMAN REVIEW"))))</x:f>
      </x:c>
      <x:c r="V63" s="131"/>
      <x:c r="W63" s="132"/>
      <x:c r="X63" s="137"/>
    </x:row>
    <x:row r="64">
      <x:c r="A64" s="131"/>
      <x:c r="B64" s="132"/>
      <x:c r="C64" s="132"/>
      <x:c r="D64" s="132"/>
      <x:c r="E64" s="132"/>
      <x:c r="F64" s="132"/>
      <x:c r="G64" s="132"/>
      <x:c r="H64" s="132"/>
      <x:c r="I64" s="132"/>
      <x:c r="J64" s="132"/>
      <x:c r="K64" s="132"/>
      <x:c r="L64" s="154"/>
      <x:c r="M64" s="152" t="str">
        <x:f>IF(A64="","",IF(C64="Yes",'Standards'!$B$6,0))</x:f>
      </x:c>
      <x:c r="N64" s="152" t="str">
        <x:f>IF(A64="","",IF(D64="Yes",'Standards'!$B$7,0))</x:f>
      </x:c>
      <x:c r="O64" s="152" t="str">
        <x:f>IF(A64="","",E64*'Standards'!$B$8)</x:f>
      </x:c>
      <x:c r="P64" s="152" t="str">
        <x:f>IF(A64="","",F64*'Standards'!$B$9)</x:f>
      </x:c>
      <x:c r="Q64" s="152" t="str">
        <x:f>IF(A64="","",IF(G64="Yes",'Standards'!$B$10,0))</x:f>
      </x:c>
      <x:c r="R64" s="152" t="str">
        <x:f>IF(A64="","",'Standards'!$B$11*(0.4*MIN(H64/2,1)+0.3*IF(I64="Yes",1,0)+0.3*IF(J64="Yes",1,0)))</x:f>
      </x:c>
      <x:c r="S64" s="152" t="str">
        <x:f>IF(A64="","",IF(L64=0,'Standards'!$B$12,0))</x:f>
      </x:c>
      <x:c r="T64" s="152" t="str">
        <x:f>IF(A64="","",SUM(M64:S64))</x:f>
      </x:c>
      <x:c r="U64" s="153" t="str">
        <x:f>IF(A64="","",IF(L64&gt;0,"INTERVENTION - HUMAN REVIEW",IF(T64&gt;=0.85,"GOOD STANDING",IF(T64&gt;=0.70,"REVIEW - ACTION PLAN","INTERVENTION - HUMAN REVIEW"))))</x:f>
      </x:c>
      <x:c r="V64" s="131"/>
      <x:c r="W64" s="132"/>
      <x:c r="X64" s="137"/>
    </x:row>
    <x:row r="65">
      <x:c r="A65" s="131"/>
      <x:c r="B65" s="132"/>
      <x:c r="C65" s="132"/>
      <x:c r="D65" s="132"/>
      <x:c r="E65" s="132"/>
      <x:c r="F65" s="132"/>
      <x:c r="G65" s="132"/>
      <x:c r="H65" s="132"/>
      <x:c r="I65" s="132"/>
      <x:c r="J65" s="132"/>
      <x:c r="K65" s="132"/>
      <x:c r="L65" s="154"/>
      <x:c r="M65" s="152" t="str">
        <x:f>IF(A65="","",IF(C65="Yes",'Standards'!$B$6,0))</x:f>
      </x:c>
      <x:c r="N65" s="152" t="str">
        <x:f>IF(A65="","",IF(D65="Yes",'Standards'!$B$7,0))</x:f>
      </x:c>
      <x:c r="O65" s="152" t="str">
        <x:f>IF(A65="","",E65*'Standards'!$B$8)</x:f>
      </x:c>
      <x:c r="P65" s="152" t="str">
        <x:f>IF(A65="","",F65*'Standards'!$B$9)</x:f>
      </x:c>
      <x:c r="Q65" s="152" t="str">
        <x:f>IF(A65="","",IF(G65="Yes",'Standards'!$B$10,0))</x:f>
      </x:c>
      <x:c r="R65" s="152" t="str">
        <x:f>IF(A65="","",'Standards'!$B$11*(0.4*MIN(H65/2,1)+0.3*IF(I65="Yes",1,0)+0.3*IF(J65="Yes",1,0)))</x:f>
      </x:c>
      <x:c r="S65" s="152" t="str">
        <x:f>IF(A65="","",IF(L65=0,'Standards'!$B$12,0))</x:f>
      </x:c>
      <x:c r="T65" s="152" t="str">
        <x:f>IF(A65="","",SUM(M65:S65))</x:f>
      </x:c>
      <x:c r="U65" s="153" t="str">
        <x:f>IF(A65="","",IF(L65&gt;0,"INTERVENTION - HUMAN REVIEW",IF(T65&gt;=0.85,"GOOD STANDING",IF(T65&gt;=0.70,"REVIEW - ACTION PLAN","INTERVENTION - HUMAN REVIEW"))))</x:f>
      </x:c>
      <x:c r="V65" s="131"/>
      <x:c r="W65" s="132"/>
      <x:c r="X65" s="137"/>
    </x:row>
    <x:row r="66">
      <x:c r="A66" s="131"/>
      <x:c r="B66" s="132"/>
      <x:c r="C66" s="132"/>
      <x:c r="D66" s="132"/>
      <x:c r="E66" s="132"/>
      <x:c r="F66" s="132"/>
      <x:c r="G66" s="132"/>
      <x:c r="H66" s="132"/>
      <x:c r="I66" s="132"/>
      <x:c r="J66" s="132"/>
      <x:c r="K66" s="132"/>
      <x:c r="L66" s="154"/>
      <x:c r="M66" s="152" t="str">
        <x:f>IF(A66="","",IF(C66="Yes",'Standards'!$B$6,0))</x:f>
      </x:c>
      <x:c r="N66" s="152" t="str">
        <x:f>IF(A66="","",IF(D66="Yes",'Standards'!$B$7,0))</x:f>
      </x:c>
      <x:c r="O66" s="152" t="str">
        <x:f>IF(A66="","",E66*'Standards'!$B$8)</x:f>
      </x:c>
      <x:c r="P66" s="152" t="str">
        <x:f>IF(A66="","",F66*'Standards'!$B$9)</x:f>
      </x:c>
      <x:c r="Q66" s="152" t="str">
        <x:f>IF(A66="","",IF(G66="Yes",'Standards'!$B$10,0))</x:f>
      </x:c>
      <x:c r="R66" s="152" t="str">
        <x:f>IF(A66="","",'Standards'!$B$11*(0.4*MIN(H66/2,1)+0.3*IF(I66="Yes",1,0)+0.3*IF(J66="Yes",1,0)))</x:f>
      </x:c>
      <x:c r="S66" s="152" t="str">
        <x:f>IF(A66="","",IF(L66=0,'Standards'!$B$12,0))</x:f>
      </x:c>
      <x:c r="T66" s="152" t="str">
        <x:f>IF(A66="","",SUM(M66:S66))</x:f>
      </x:c>
      <x:c r="U66" s="153" t="str">
        <x:f>IF(A66="","",IF(L66&gt;0,"INTERVENTION - HUMAN REVIEW",IF(T66&gt;=0.85,"GOOD STANDING",IF(T66&gt;=0.70,"REVIEW - ACTION PLAN","INTERVENTION - HUMAN REVIEW"))))</x:f>
      </x:c>
      <x:c r="V66" s="131"/>
      <x:c r="W66" s="132"/>
      <x:c r="X66" s="137"/>
    </x:row>
    <x:row r="67">
      <x:c r="A67" s="131"/>
      <x:c r="B67" s="132"/>
      <x:c r="C67" s="132"/>
      <x:c r="D67" s="132"/>
      <x:c r="E67" s="132"/>
      <x:c r="F67" s="132"/>
      <x:c r="G67" s="132"/>
      <x:c r="H67" s="132"/>
      <x:c r="I67" s="132"/>
      <x:c r="J67" s="132"/>
      <x:c r="K67" s="132"/>
      <x:c r="L67" s="154"/>
      <x:c r="M67" s="152" t="str">
        <x:f>IF(A67="","",IF(C67="Yes",'Standards'!$B$6,0))</x:f>
      </x:c>
      <x:c r="N67" s="152" t="str">
        <x:f>IF(A67="","",IF(D67="Yes",'Standards'!$B$7,0))</x:f>
      </x:c>
      <x:c r="O67" s="152" t="str">
        <x:f>IF(A67="","",E67*'Standards'!$B$8)</x:f>
      </x:c>
      <x:c r="P67" s="152" t="str">
        <x:f>IF(A67="","",F67*'Standards'!$B$9)</x:f>
      </x:c>
      <x:c r="Q67" s="152" t="str">
        <x:f>IF(A67="","",IF(G67="Yes",'Standards'!$B$10,0))</x:f>
      </x:c>
      <x:c r="R67" s="152" t="str">
        <x:f>IF(A67="","",'Standards'!$B$11*(0.4*MIN(H67/2,1)+0.3*IF(I67="Yes",1,0)+0.3*IF(J67="Yes",1,0)))</x:f>
      </x:c>
      <x:c r="S67" s="152" t="str">
        <x:f>IF(A67="","",IF(L67=0,'Standards'!$B$12,0))</x:f>
      </x:c>
      <x:c r="T67" s="152" t="str">
        <x:f>IF(A67="","",SUM(M67:S67))</x:f>
      </x:c>
      <x:c r="U67" s="153" t="str">
        <x:f>IF(A67="","",IF(L67&gt;0,"INTERVENTION - HUMAN REVIEW",IF(T67&gt;=0.85,"GOOD STANDING",IF(T67&gt;=0.70,"REVIEW - ACTION PLAN","INTERVENTION - HUMAN REVIEW"))))</x:f>
      </x:c>
      <x:c r="V67" s="131"/>
      <x:c r="W67" s="132"/>
      <x:c r="X67" s="137"/>
    </x:row>
    <x:row r="68">
      <x:c r="A68" s="131"/>
      <x:c r="B68" s="132"/>
      <x:c r="C68" s="132"/>
      <x:c r="D68" s="132"/>
      <x:c r="E68" s="132"/>
      <x:c r="F68" s="132"/>
      <x:c r="G68" s="132"/>
      <x:c r="H68" s="132"/>
      <x:c r="I68" s="132"/>
      <x:c r="J68" s="132"/>
      <x:c r="K68" s="132"/>
      <x:c r="L68" s="154"/>
      <x:c r="M68" s="152" t="str">
        <x:f>IF(A68="","",IF(C68="Yes",'Standards'!$B$6,0))</x:f>
      </x:c>
      <x:c r="N68" s="152" t="str">
        <x:f>IF(A68="","",IF(D68="Yes",'Standards'!$B$7,0))</x:f>
      </x:c>
      <x:c r="O68" s="152" t="str">
        <x:f>IF(A68="","",E68*'Standards'!$B$8)</x:f>
      </x:c>
      <x:c r="P68" s="152" t="str">
        <x:f>IF(A68="","",F68*'Standards'!$B$9)</x:f>
      </x:c>
      <x:c r="Q68" s="152" t="str">
        <x:f>IF(A68="","",IF(G68="Yes",'Standards'!$B$10,0))</x:f>
      </x:c>
      <x:c r="R68" s="152" t="str">
        <x:f>IF(A68="","",'Standards'!$B$11*(0.4*MIN(H68/2,1)+0.3*IF(I68="Yes",1,0)+0.3*IF(J68="Yes",1,0)))</x:f>
      </x:c>
      <x:c r="S68" s="152" t="str">
        <x:f>IF(A68="","",IF(L68=0,'Standards'!$B$12,0))</x:f>
      </x:c>
      <x:c r="T68" s="152" t="str">
        <x:f>IF(A68="","",SUM(M68:S68))</x:f>
      </x:c>
      <x:c r="U68" s="153" t="str">
        <x:f>IF(A68="","",IF(L68&gt;0,"INTERVENTION - HUMAN REVIEW",IF(T68&gt;=0.85,"GOOD STANDING",IF(T68&gt;=0.70,"REVIEW - ACTION PLAN","INTERVENTION - HUMAN REVIEW"))))</x:f>
      </x:c>
      <x:c r="V68" s="131"/>
      <x:c r="W68" s="132"/>
      <x:c r="X68" s="137"/>
    </x:row>
    <x:row r="69">
      <x:c r="A69" s="131"/>
      <x:c r="B69" s="132"/>
      <x:c r="C69" s="132"/>
      <x:c r="D69" s="132"/>
      <x:c r="E69" s="132"/>
      <x:c r="F69" s="132"/>
      <x:c r="G69" s="132"/>
      <x:c r="H69" s="132"/>
      <x:c r="I69" s="132"/>
      <x:c r="J69" s="132"/>
      <x:c r="K69" s="132"/>
      <x:c r="L69" s="154"/>
      <x:c r="M69" s="152" t="str">
        <x:f>IF(A69="","",IF(C69="Yes",'Standards'!$B$6,0))</x:f>
      </x:c>
      <x:c r="N69" s="152" t="str">
        <x:f>IF(A69="","",IF(D69="Yes",'Standards'!$B$7,0))</x:f>
      </x:c>
      <x:c r="O69" s="152" t="str">
        <x:f>IF(A69="","",E69*'Standards'!$B$8)</x:f>
      </x:c>
      <x:c r="P69" s="152" t="str">
        <x:f>IF(A69="","",F69*'Standards'!$B$9)</x:f>
      </x:c>
      <x:c r="Q69" s="152" t="str">
        <x:f>IF(A69="","",IF(G69="Yes",'Standards'!$B$10,0))</x:f>
      </x:c>
      <x:c r="R69" s="152" t="str">
        <x:f>IF(A69="","",'Standards'!$B$11*(0.4*MIN(H69/2,1)+0.3*IF(I69="Yes",1,0)+0.3*IF(J69="Yes",1,0)))</x:f>
      </x:c>
      <x:c r="S69" s="152" t="str">
        <x:f>IF(A69="","",IF(L69=0,'Standards'!$B$12,0))</x:f>
      </x:c>
      <x:c r="T69" s="152" t="str">
        <x:f>IF(A69="","",SUM(M69:S69))</x:f>
      </x:c>
      <x:c r="U69" s="153" t="str">
        <x:f>IF(A69="","",IF(L69&gt;0,"INTERVENTION - HUMAN REVIEW",IF(T69&gt;=0.85,"GOOD STANDING",IF(T69&gt;=0.70,"REVIEW - ACTION PLAN","INTERVENTION - HUMAN REVIEW"))))</x:f>
      </x:c>
      <x:c r="V69" s="131"/>
      <x:c r="W69" s="132"/>
      <x:c r="X69" s="137"/>
    </x:row>
    <x:row r="70">
      <x:c r="A70" s="131"/>
      <x:c r="B70" s="132"/>
      <x:c r="C70" s="132"/>
      <x:c r="D70" s="132"/>
      <x:c r="E70" s="132"/>
      <x:c r="F70" s="132"/>
      <x:c r="G70" s="132"/>
      <x:c r="H70" s="132"/>
      <x:c r="I70" s="132"/>
      <x:c r="J70" s="132"/>
      <x:c r="K70" s="132"/>
      <x:c r="L70" s="154"/>
      <x:c r="M70" s="152" t="str">
        <x:f>IF(A70="","",IF(C70="Yes",'Standards'!$B$6,0))</x:f>
      </x:c>
      <x:c r="N70" s="152" t="str">
        <x:f>IF(A70="","",IF(D70="Yes",'Standards'!$B$7,0))</x:f>
      </x:c>
      <x:c r="O70" s="152" t="str">
        <x:f>IF(A70="","",E70*'Standards'!$B$8)</x:f>
      </x:c>
      <x:c r="P70" s="152" t="str">
        <x:f>IF(A70="","",F70*'Standards'!$B$9)</x:f>
      </x:c>
      <x:c r="Q70" s="152" t="str">
        <x:f>IF(A70="","",IF(G70="Yes",'Standards'!$B$10,0))</x:f>
      </x:c>
      <x:c r="R70" s="152" t="str">
        <x:f>IF(A70="","",'Standards'!$B$11*(0.4*MIN(H70/2,1)+0.3*IF(I70="Yes",1,0)+0.3*IF(J70="Yes",1,0)))</x:f>
      </x:c>
      <x:c r="S70" s="152" t="str">
        <x:f>IF(A70="","",IF(L70=0,'Standards'!$B$12,0))</x:f>
      </x:c>
      <x:c r="T70" s="152" t="str">
        <x:f>IF(A70="","",SUM(M70:S70))</x:f>
      </x:c>
      <x:c r="U70" s="153" t="str">
        <x:f>IF(A70="","",IF(L70&gt;0,"INTERVENTION - HUMAN REVIEW",IF(T70&gt;=0.85,"GOOD STANDING",IF(T70&gt;=0.70,"REVIEW - ACTION PLAN","INTERVENTION - HUMAN REVIEW"))))</x:f>
      </x:c>
      <x:c r="V70" s="131"/>
      <x:c r="W70" s="132"/>
      <x:c r="X70" s="137"/>
    </x:row>
    <x:row r="71">
      <x:c r="A71" s="131"/>
      <x:c r="B71" s="132"/>
      <x:c r="C71" s="132"/>
      <x:c r="D71" s="132"/>
      <x:c r="E71" s="132"/>
      <x:c r="F71" s="132"/>
      <x:c r="G71" s="132"/>
      <x:c r="H71" s="132"/>
      <x:c r="I71" s="132"/>
      <x:c r="J71" s="132"/>
      <x:c r="K71" s="132"/>
      <x:c r="L71" s="154"/>
      <x:c r="M71" s="152" t="str">
        <x:f>IF(A71="","",IF(C71="Yes",'Standards'!$B$6,0))</x:f>
      </x:c>
      <x:c r="N71" s="152" t="str">
        <x:f>IF(A71="","",IF(D71="Yes",'Standards'!$B$7,0))</x:f>
      </x:c>
      <x:c r="O71" s="152" t="str">
        <x:f>IF(A71="","",E71*'Standards'!$B$8)</x:f>
      </x:c>
      <x:c r="P71" s="152" t="str">
        <x:f>IF(A71="","",F71*'Standards'!$B$9)</x:f>
      </x:c>
      <x:c r="Q71" s="152" t="str">
        <x:f>IF(A71="","",IF(G71="Yes",'Standards'!$B$10,0))</x:f>
      </x:c>
      <x:c r="R71" s="152" t="str">
        <x:f>IF(A71="","",'Standards'!$B$11*(0.4*MIN(H71/2,1)+0.3*IF(I71="Yes",1,0)+0.3*IF(J71="Yes",1,0)))</x:f>
      </x:c>
      <x:c r="S71" s="152" t="str">
        <x:f>IF(A71="","",IF(L71=0,'Standards'!$B$12,0))</x:f>
      </x:c>
      <x:c r="T71" s="152" t="str">
        <x:f>IF(A71="","",SUM(M71:S71))</x:f>
      </x:c>
      <x:c r="U71" s="153" t="str">
        <x:f>IF(A71="","",IF(L71&gt;0,"INTERVENTION - HUMAN REVIEW",IF(T71&gt;=0.85,"GOOD STANDING",IF(T71&gt;=0.70,"REVIEW - ACTION PLAN","INTERVENTION - HUMAN REVIEW"))))</x:f>
      </x:c>
      <x:c r="V71" s="131"/>
      <x:c r="W71" s="132"/>
      <x:c r="X71" s="137"/>
    </x:row>
    <x:row r="72">
      <x:c r="A72" s="131"/>
      <x:c r="B72" s="132"/>
      <x:c r="C72" s="132"/>
      <x:c r="D72" s="132"/>
      <x:c r="E72" s="132"/>
      <x:c r="F72" s="132"/>
      <x:c r="G72" s="132"/>
      <x:c r="H72" s="132"/>
      <x:c r="I72" s="132"/>
      <x:c r="J72" s="132"/>
      <x:c r="K72" s="132"/>
      <x:c r="L72" s="154"/>
      <x:c r="M72" s="152" t="str">
        <x:f>IF(A72="","",IF(C72="Yes",'Standards'!$B$6,0))</x:f>
      </x:c>
      <x:c r="N72" s="152" t="str">
        <x:f>IF(A72="","",IF(D72="Yes",'Standards'!$B$7,0))</x:f>
      </x:c>
      <x:c r="O72" s="152" t="str">
        <x:f>IF(A72="","",E72*'Standards'!$B$8)</x:f>
      </x:c>
      <x:c r="P72" s="152" t="str">
        <x:f>IF(A72="","",F72*'Standards'!$B$9)</x:f>
      </x:c>
      <x:c r="Q72" s="152" t="str">
        <x:f>IF(A72="","",IF(G72="Yes",'Standards'!$B$10,0))</x:f>
      </x:c>
      <x:c r="R72" s="152" t="str">
        <x:f>IF(A72="","",'Standards'!$B$11*(0.4*MIN(H72/2,1)+0.3*IF(I72="Yes",1,0)+0.3*IF(J72="Yes",1,0)))</x:f>
      </x:c>
      <x:c r="S72" s="152" t="str">
        <x:f>IF(A72="","",IF(L72=0,'Standards'!$B$12,0))</x:f>
      </x:c>
      <x:c r="T72" s="152" t="str">
        <x:f>IF(A72="","",SUM(M72:S72))</x:f>
      </x:c>
      <x:c r="U72" s="153" t="str">
        <x:f>IF(A72="","",IF(L72&gt;0,"INTERVENTION - HUMAN REVIEW",IF(T72&gt;=0.85,"GOOD STANDING",IF(T72&gt;=0.70,"REVIEW - ACTION PLAN","INTERVENTION - HUMAN REVIEW"))))</x:f>
      </x:c>
      <x:c r="V72" s="131"/>
      <x:c r="W72" s="132"/>
      <x:c r="X72" s="137"/>
    </x:row>
    <x:row r="73">
      <x:c r="A73" s="131"/>
      <x:c r="B73" s="132"/>
      <x:c r="C73" s="132"/>
      <x:c r="D73" s="132"/>
      <x:c r="E73" s="132"/>
      <x:c r="F73" s="132"/>
      <x:c r="G73" s="132"/>
      <x:c r="H73" s="132"/>
      <x:c r="I73" s="132"/>
      <x:c r="J73" s="132"/>
      <x:c r="K73" s="132"/>
      <x:c r="L73" s="154"/>
      <x:c r="M73" s="152" t="str">
        <x:f>IF(A73="","",IF(C73="Yes",'Standards'!$B$6,0))</x:f>
      </x:c>
      <x:c r="N73" s="152" t="str">
        <x:f>IF(A73="","",IF(D73="Yes",'Standards'!$B$7,0))</x:f>
      </x:c>
      <x:c r="O73" s="152" t="str">
        <x:f>IF(A73="","",E73*'Standards'!$B$8)</x:f>
      </x:c>
      <x:c r="P73" s="152" t="str">
        <x:f>IF(A73="","",F73*'Standards'!$B$9)</x:f>
      </x:c>
      <x:c r="Q73" s="152" t="str">
        <x:f>IF(A73="","",IF(G73="Yes",'Standards'!$B$10,0))</x:f>
      </x:c>
      <x:c r="R73" s="152" t="str">
        <x:f>IF(A73="","",'Standards'!$B$11*(0.4*MIN(H73/2,1)+0.3*IF(I73="Yes",1,0)+0.3*IF(J73="Yes",1,0)))</x:f>
      </x:c>
      <x:c r="S73" s="152" t="str">
        <x:f>IF(A73="","",IF(L73=0,'Standards'!$B$12,0))</x:f>
      </x:c>
      <x:c r="T73" s="152" t="str">
        <x:f>IF(A73="","",SUM(M73:S73))</x:f>
      </x:c>
      <x:c r="U73" s="153" t="str">
        <x:f>IF(A73="","",IF(L73&gt;0,"INTERVENTION - HUMAN REVIEW",IF(T73&gt;=0.85,"GOOD STANDING",IF(T73&gt;=0.70,"REVIEW - ACTION PLAN","INTERVENTION - HUMAN REVIEW"))))</x:f>
      </x:c>
      <x:c r="V73" s="131"/>
      <x:c r="W73" s="132"/>
      <x:c r="X73" s="137"/>
    </x:row>
    <x:row r="74">
      <x:c r="A74" s="131"/>
      <x:c r="B74" s="132"/>
      <x:c r="C74" s="132"/>
      <x:c r="D74" s="132"/>
      <x:c r="E74" s="132"/>
      <x:c r="F74" s="132"/>
      <x:c r="G74" s="132"/>
      <x:c r="H74" s="132"/>
      <x:c r="I74" s="132"/>
      <x:c r="J74" s="132"/>
      <x:c r="K74" s="132"/>
      <x:c r="L74" s="154"/>
      <x:c r="M74" s="152" t="str">
        <x:f>IF(A74="","",IF(C74="Yes",'Standards'!$B$6,0))</x:f>
      </x:c>
      <x:c r="N74" s="152" t="str">
        <x:f>IF(A74="","",IF(D74="Yes",'Standards'!$B$7,0))</x:f>
      </x:c>
      <x:c r="O74" s="152" t="str">
        <x:f>IF(A74="","",E74*'Standards'!$B$8)</x:f>
      </x:c>
      <x:c r="P74" s="152" t="str">
        <x:f>IF(A74="","",F74*'Standards'!$B$9)</x:f>
      </x:c>
      <x:c r="Q74" s="152" t="str">
        <x:f>IF(A74="","",IF(G74="Yes",'Standards'!$B$10,0))</x:f>
      </x:c>
      <x:c r="R74" s="152" t="str">
        <x:f>IF(A74="","",'Standards'!$B$11*(0.4*MIN(H74/2,1)+0.3*IF(I74="Yes",1,0)+0.3*IF(J74="Yes",1,0)))</x:f>
      </x:c>
      <x:c r="S74" s="152" t="str">
        <x:f>IF(A74="","",IF(L74=0,'Standards'!$B$12,0))</x:f>
      </x:c>
      <x:c r="T74" s="152" t="str">
        <x:f>IF(A74="","",SUM(M74:S74))</x:f>
      </x:c>
      <x:c r="U74" s="153" t="str">
        <x:f>IF(A74="","",IF(L74&gt;0,"INTERVENTION - HUMAN REVIEW",IF(T74&gt;=0.85,"GOOD STANDING",IF(T74&gt;=0.70,"REVIEW - ACTION PLAN","INTERVENTION - HUMAN REVIEW"))))</x:f>
      </x:c>
      <x:c r="V74" s="131"/>
      <x:c r="W74" s="132"/>
      <x:c r="X74" s="137"/>
    </x:row>
    <x:row r="75">
      <x:c r="A75" s="131"/>
      <x:c r="B75" s="132"/>
      <x:c r="C75" s="132"/>
      <x:c r="D75" s="132"/>
      <x:c r="E75" s="132"/>
      <x:c r="F75" s="132"/>
      <x:c r="G75" s="132"/>
      <x:c r="H75" s="132"/>
      <x:c r="I75" s="132"/>
      <x:c r="J75" s="132"/>
      <x:c r="K75" s="132"/>
      <x:c r="L75" s="154"/>
      <x:c r="M75" s="152" t="str">
        <x:f>IF(A75="","",IF(C75="Yes",'Standards'!$B$6,0))</x:f>
      </x:c>
      <x:c r="N75" s="152" t="str">
        <x:f>IF(A75="","",IF(D75="Yes",'Standards'!$B$7,0))</x:f>
      </x:c>
      <x:c r="O75" s="152" t="str">
        <x:f>IF(A75="","",E75*'Standards'!$B$8)</x:f>
      </x:c>
      <x:c r="P75" s="152" t="str">
        <x:f>IF(A75="","",F75*'Standards'!$B$9)</x:f>
      </x:c>
      <x:c r="Q75" s="152" t="str">
        <x:f>IF(A75="","",IF(G75="Yes",'Standards'!$B$10,0))</x:f>
      </x:c>
      <x:c r="R75" s="152" t="str">
        <x:f>IF(A75="","",'Standards'!$B$11*(0.4*MIN(H75/2,1)+0.3*IF(I75="Yes",1,0)+0.3*IF(J75="Yes",1,0)))</x:f>
      </x:c>
      <x:c r="S75" s="152" t="str">
        <x:f>IF(A75="","",IF(L75=0,'Standards'!$B$12,0))</x:f>
      </x:c>
      <x:c r="T75" s="152" t="str">
        <x:f>IF(A75="","",SUM(M75:S75))</x:f>
      </x:c>
      <x:c r="U75" s="153" t="str">
        <x:f>IF(A75="","",IF(L75&gt;0,"INTERVENTION - HUMAN REVIEW",IF(T75&gt;=0.85,"GOOD STANDING",IF(T75&gt;=0.70,"REVIEW - ACTION PLAN","INTERVENTION - HUMAN REVIEW"))))</x:f>
      </x:c>
      <x:c r="V75" s="131"/>
      <x:c r="W75" s="132"/>
      <x:c r="X75" s="137"/>
    </x:row>
    <x:row r="76">
      <x:c r="A76" s="131"/>
      <x:c r="B76" s="132"/>
      <x:c r="C76" s="132"/>
      <x:c r="D76" s="132"/>
      <x:c r="E76" s="132"/>
      <x:c r="F76" s="132"/>
      <x:c r="G76" s="132"/>
      <x:c r="H76" s="132"/>
      <x:c r="I76" s="132"/>
      <x:c r="J76" s="132"/>
      <x:c r="K76" s="132"/>
      <x:c r="L76" s="154"/>
      <x:c r="M76" s="152" t="str">
        <x:f>IF(A76="","",IF(C76="Yes",'Standards'!$B$6,0))</x:f>
      </x:c>
      <x:c r="N76" s="152" t="str">
        <x:f>IF(A76="","",IF(D76="Yes",'Standards'!$B$7,0))</x:f>
      </x:c>
      <x:c r="O76" s="152" t="str">
        <x:f>IF(A76="","",E76*'Standards'!$B$8)</x:f>
      </x:c>
      <x:c r="P76" s="152" t="str">
        <x:f>IF(A76="","",F76*'Standards'!$B$9)</x:f>
      </x:c>
      <x:c r="Q76" s="152" t="str">
        <x:f>IF(A76="","",IF(G76="Yes",'Standards'!$B$10,0))</x:f>
      </x:c>
      <x:c r="R76" s="152" t="str">
        <x:f>IF(A76="","",'Standards'!$B$11*(0.4*MIN(H76/2,1)+0.3*IF(I76="Yes",1,0)+0.3*IF(J76="Yes",1,0)))</x:f>
      </x:c>
      <x:c r="S76" s="152" t="str">
        <x:f>IF(A76="","",IF(L76=0,'Standards'!$B$12,0))</x:f>
      </x:c>
      <x:c r="T76" s="152" t="str">
        <x:f>IF(A76="","",SUM(M76:S76))</x:f>
      </x:c>
      <x:c r="U76" s="153" t="str">
        <x:f>IF(A76="","",IF(L76&gt;0,"INTERVENTION - HUMAN REVIEW",IF(T76&gt;=0.85,"GOOD STANDING",IF(T76&gt;=0.70,"REVIEW - ACTION PLAN","INTERVENTION - HUMAN REVIEW"))))</x:f>
      </x:c>
      <x:c r="V76" s="131"/>
      <x:c r="W76" s="132"/>
      <x:c r="X76" s="137"/>
    </x:row>
    <x:row r="77">
      <x:c r="A77" s="131"/>
      <x:c r="B77" s="132"/>
      <x:c r="C77" s="132"/>
      <x:c r="D77" s="132"/>
      <x:c r="E77" s="132"/>
      <x:c r="F77" s="132"/>
      <x:c r="G77" s="132"/>
      <x:c r="H77" s="132"/>
      <x:c r="I77" s="132"/>
      <x:c r="J77" s="132"/>
      <x:c r="K77" s="132"/>
      <x:c r="L77" s="154"/>
      <x:c r="M77" s="152" t="str">
        <x:f>IF(A77="","",IF(C77="Yes",'Standards'!$B$6,0))</x:f>
      </x:c>
      <x:c r="N77" s="152" t="str">
        <x:f>IF(A77="","",IF(D77="Yes",'Standards'!$B$7,0))</x:f>
      </x:c>
      <x:c r="O77" s="152" t="str">
        <x:f>IF(A77="","",E77*'Standards'!$B$8)</x:f>
      </x:c>
      <x:c r="P77" s="152" t="str">
        <x:f>IF(A77="","",F77*'Standards'!$B$9)</x:f>
      </x:c>
      <x:c r="Q77" s="152" t="str">
        <x:f>IF(A77="","",IF(G77="Yes",'Standards'!$B$10,0))</x:f>
      </x:c>
      <x:c r="R77" s="152" t="str">
        <x:f>IF(A77="","",'Standards'!$B$11*(0.4*MIN(H77/2,1)+0.3*IF(I77="Yes",1,0)+0.3*IF(J77="Yes",1,0)))</x:f>
      </x:c>
      <x:c r="S77" s="152" t="str">
        <x:f>IF(A77="","",IF(L77=0,'Standards'!$B$12,0))</x:f>
      </x:c>
      <x:c r="T77" s="152" t="str">
        <x:f>IF(A77="","",SUM(M77:S77))</x:f>
      </x:c>
      <x:c r="U77" s="153" t="str">
        <x:f>IF(A77="","",IF(L77&gt;0,"INTERVENTION - HUMAN REVIEW",IF(T77&gt;=0.85,"GOOD STANDING",IF(T77&gt;=0.70,"REVIEW - ACTION PLAN","INTERVENTION - HUMAN REVIEW"))))</x:f>
      </x:c>
      <x:c r="V77" s="131"/>
      <x:c r="W77" s="132"/>
      <x:c r="X77" s="137"/>
    </x:row>
    <x:row r="78">
      <x:c r="A78" s="131"/>
      <x:c r="B78" s="132"/>
      <x:c r="C78" s="132"/>
      <x:c r="D78" s="132"/>
      <x:c r="E78" s="132"/>
      <x:c r="F78" s="132"/>
      <x:c r="G78" s="132"/>
      <x:c r="H78" s="132"/>
      <x:c r="I78" s="132"/>
      <x:c r="J78" s="132"/>
      <x:c r="K78" s="132"/>
      <x:c r="L78" s="154"/>
      <x:c r="M78" s="152" t="str">
        <x:f>IF(A78="","",IF(C78="Yes",'Standards'!$B$6,0))</x:f>
      </x:c>
      <x:c r="N78" s="152" t="str">
        <x:f>IF(A78="","",IF(D78="Yes",'Standards'!$B$7,0))</x:f>
      </x:c>
      <x:c r="O78" s="152" t="str">
        <x:f>IF(A78="","",E78*'Standards'!$B$8)</x:f>
      </x:c>
      <x:c r="P78" s="152" t="str">
        <x:f>IF(A78="","",F78*'Standards'!$B$9)</x:f>
      </x:c>
      <x:c r="Q78" s="152" t="str">
        <x:f>IF(A78="","",IF(G78="Yes",'Standards'!$B$10,0))</x:f>
      </x:c>
      <x:c r="R78" s="152" t="str">
        <x:f>IF(A78="","",'Standards'!$B$11*(0.4*MIN(H78/2,1)+0.3*IF(I78="Yes",1,0)+0.3*IF(J78="Yes",1,0)))</x:f>
      </x:c>
      <x:c r="S78" s="152" t="str">
        <x:f>IF(A78="","",IF(L78=0,'Standards'!$B$12,0))</x:f>
      </x:c>
      <x:c r="T78" s="152" t="str">
        <x:f>IF(A78="","",SUM(M78:S78))</x:f>
      </x:c>
      <x:c r="U78" s="153" t="str">
        <x:f>IF(A78="","",IF(L78&gt;0,"INTERVENTION - HUMAN REVIEW",IF(T78&gt;=0.85,"GOOD STANDING",IF(T78&gt;=0.70,"REVIEW - ACTION PLAN","INTERVENTION - HUMAN REVIEW"))))</x:f>
      </x:c>
      <x:c r="V78" s="131"/>
      <x:c r="W78" s="132"/>
      <x:c r="X78" s="137"/>
    </x:row>
    <x:row r="79">
      <x:c r="A79" s="131"/>
      <x:c r="B79" s="132"/>
      <x:c r="C79" s="132"/>
      <x:c r="D79" s="132"/>
      <x:c r="E79" s="132"/>
      <x:c r="F79" s="132"/>
      <x:c r="G79" s="132"/>
      <x:c r="H79" s="132"/>
      <x:c r="I79" s="132"/>
      <x:c r="J79" s="132"/>
      <x:c r="K79" s="132"/>
      <x:c r="L79" s="154"/>
      <x:c r="M79" s="152" t="str">
        <x:f>IF(A79="","",IF(C79="Yes",'Standards'!$B$6,0))</x:f>
      </x:c>
      <x:c r="N79" s="152" t="str">
        <x:f>IF(A79="","",IF(D79="Yes",'Standards'!$B$7,0))</x:f>
      </x:c>
      <x:c r="O79" s="152" t="str">
        <x:f>IF(A79="","",E79*'Standards'!$B$8)</x:f>
      </x:c>
      <x:c r="P79" s="152" t="str">
        <x:f>IF(A79="","",F79*'Standards'!$B$9)</x:f>
      </x:c>
      <x:c r="Q79" s="152" t="str">
        <x:f>IF(A79="","",IF(G79="Yes",'Standards'!$B$10,0))</x:f>
      </x:c>
      <x:c r="R79" s="152" t="str">
        <x:f>IF(A79="","",'Standards'!$B$11*(0.4*MIN(H79/2,1)+0.3*IF(I79="Yes",1,0)+0.3*IF(J79="Yes",1,0)))</x:f>
      </x:c>
      <x:c r="S79" s="152" t="str">
        <x:f>IF(A79="","",IF(L79=0,'Standards'!$B$12,0))</x:f>
      </x:c>
      <x:c r="T79" s="152" t="str">
        <x:f>IF(A79="","",SUM(M79:S79))</x:f>
      </x:c>
      <x:c r="U79" s="153" t="str">
        <x:f>IF(A79="","",IF(L79&gt;0,"INTERVENTION - HUMAN REVIEW",IF(T79&gt;=0.85,"GOOD STANDING",IF(T79&gt;=0.70,"REVIEW - ACTION PLAN","INTERVENTION - HUMAN REVIEW"))))</x:f>
      </x:c>
      <x:c r="V79" s="131"/>
      <x:c r="W79" s="132"/>
      <x:c r="X79" s="137"/>
    </x:row>
    <x:row r="80">
      <x:c r="A80" s="131"/>
      <x:c r="B80" s="132"/>
      <x:c r="C80" s="132"/>
      <x:c r="D80" s="132"/>
      <x:c r="E80" s="132"/>
      <x:c r="F80" s="132"/>
      <x:c r="G80" s="132"/>
      <x:c r="H80" s="132"/>
      <x:c r="I80" s="132"/>
      <x:c r="J80" s="132"/>
      <x:c r="K80" s="132"/>
      <x:c r="L80" s="154"/>
      <x:c r="M80" s="152" t="str">
        <x:f>IF(A80="","",IF(C80="Yes",'Standards'!$B$6,0))</x:f>
      </x:c>
      <x:c r="N80" s="152" t="str">
        <x:f>IF(A80="","",IF(D80="Yes",'Standards'!$B$7,0))</x:f>
      </x:c>
      <x:c r="O80" s="152" t="str">
        <x:f>IF(A80="","",E80*'Standards'!$B$8)</x:f>
      </x:c>
      <x:c r="P80" s="152" t="str">
        <x:f>IF(A80="","",F80*'Standards'!$B$9)</x:f>
      </x:c>
      <x:c r="Q80" s="152" t="str">
        <x:f>IF(A80="","",IF(G80="Yes",'Standards'!$B$10,0))</x:f>
      </x:c>
      <x:c r="R80" s="152" t="str">
        <x:f>IF(A80="","",'Standards'!$B$11*(0.4*MIN(H80/2,1)+0.3*IF(I80="Yes",1,0)+0.3*IF(J80="Yes",1,0)))</x:f>
      </x:c>
      <x:c r="S80" s="152" t="str">
        <x:f>IF(A80="","",IF(L80=0,'Standards'!$B$12,0))</x:f>
      </x:c>
      <x:c r="T80" s="152" t="str">
        <x:f>IF(A80="","",SUM(M80:S80))</x:f>
      </x:c>
      <x:c r="U80" s="153" t="str">
        <x:f>IF(A80="","",IF(L80&gt;0,"INTERVENTION - HUMAN REVIEW",IF(T80&gt;=0.85,"GOOD STANDING",IF(T80&gt;=0.70,"REVIEW - ACTION PLAN","INTERVENTION - HUMAN REVIEW"))))</x:f>
      </x:c>
      <x:c r="V80" s="131"/>
      <x:c r="W80" s="132"/>
      <x:c r="X80" s="137"/>
    </x:row>
    <x:row r="81">
      <x:c r="A81" s="131"/>
      <x:c r="B81" s="132"/>
      <x:c r="C81" s="132"/>
      <x:c r="D81" s="132"/>
      <x:c r="E81" s="132"/>
      <x:c r="F81" s="132"/>
      <x:c r="G81" s="132"/>
      <x:c r="H81" s="132"/>
      <x:c r="I81" s="132"/>
      <x:c r="J81" s="132"/>
      <x:c r="K81" s="132"/>
      <x:c r="L81" s="154"/>
      <x:c r="M81" s="152" t="str">
        <x:f>IF(A81="","",IF(C81="Yes",'Standards'!$B$6,0))</x:f>
      </x:c>
      <x:c r="N81" s="152" t="str">
        <x:f>IF(A81="","",IF(D81="Yes",'Standards'!$B$7,0))</x:f>
      </x:c>
      <x:c r="O81" s="152" t="str">
        <x:f>IF(A81="","",E81*'Standards'!$B$8)</x:f>
      </x:c>
      <x:c r="P81" s="152" t="str">
        <x:f>IF(A81="","",F81*'Standards'!$B$9)</x:f>
      </x:c>
      <x:c r="Q81" s="152" t="str">
        <x:f>IF(A81="","",IF(G81="Yes",'Standards'!$B$10,0))</x:f>
      </x:c>
      <x:c r="R81" s="152" t="str">
        <x:f>IF(A81="","",'Standards'!$B$11*(0.4*MIN(H81/2,1)+0.3*IF(I81="Yes",1,0)+0.3*IF(J81="Yes",1,0)))</x:f>
      </x:c>
      <x:c r="S81" s="152" t="str">
        <x:f>IF(A81="","",IF(L81=0,'Standards'!$B$12,0))</x:f>
      </x:c>
      <x:c r="T81" s="152" t="str">
        <x:f>IF(A81="","",SUM(M81:S81))</x:f>
      </x:c>
      <x:c r="U81" s="153" t="str">
        <x:f>IF(A81="","",IF(L81&gt;0,"INTERVENTION - HUMAN REVIEW",IF(T81&gt;=0.85,"GOOD STANDING",IF(T81&gt;=0.70,"REVIEW - ACTION PLAN","INTERVENTION - HUMAN REVIEW"))))</x:f>
      </x:c>
      <x:c r="V81" s="131"/>
      <x:c r="W81" s="132"/>
      <x:c r="X81" s="137"/>
    </x:row>
    <x:row r="82">
      <x:c r="A82" s="131"/>
      <x:c r="B82" s="132"/>
      <x:c r="C82" s="132"/>
      <x:c r="D82" s="132"/>
      <x:c r="E82" s="132"/>
      <x:c r="F82" s="132"/>
      <x:c r="G82" s="132"/>
      <x:c r="H82" s="132"/>
      <x:c r="I82" s="132"/>
      <x:c r="J82" s="132"/>
      <x:c r="K82" s="132"/>
      <x:c r="L82" s="154"/>
      <x:c r="M82" s="152" t="str">
        <x:f>IF(A82="","",IF(C82="Yes",'Standards'!$B$6,0))</x:f>
      </x:c>
      <x:c r="N82" s="152" t="str">
        <x:f>IF(A82="","",IF(D82="Yes",'Standards'!$B$7,0))</x:f>
      </x:c>
      <x:c r="O82" s="152" t="str">
        <x:f>IF(A82="","",E82*'Standards'!$B$8)</x:f>
      </x:c>
      <x:c r="P82" s="152" t="str">
        <x:f>IF(A82="","",F82*'Standards'!$B$9)</x:f>
      </x:c>
      <x:c r="Q82" s="152" t="str">
        <x:f>IF(A82="","",IF(G82="Yes",'Standards'!$B$10,0))</x:f>
      </x:c>
      <x:c r="R82" s="152" t="str">
        <x:f>IF(A82="","",'Standards'!$B$11*(0.4*MIN(H82/2,1)+0.3*IF(I82="Yes",1,0)+0.3*IF(J82="Yes",1,0)))</x:f>
      </x:c>
      <x:c r="S82" s="152" t="str">
        <x:f>IF(A82="","",IF(L82=0,'Standards'!$B$12,0))</x:f>
      </x:c>
      <x:c r="T82" s="152" t="str">
        <x:f>IF(A82="","",SUM(M82:S82))</x:f>
      </x:c>
      <x:c r="U82" s="153" t="str">
        <x:f>IF(A82="","",IF(L82&gt;0,"INTERVENTION - HUMAN REVIEW",IF(T82&gt;=0.85,"GOOD STANDING",IF(T82&gt;=0.70,"REVIEW - ACTION PLAN","INTERVENTION - HUMAN REVIEW"))))</x:f>
      </x:c>
      <x:c r="V82" s="131"/>
      <x:c r="W82" s="132"/>
      <x:c r="X82" s="137"/>
    </x:row>
    <x:row r="83">
      <x:c r="A83" s="131"/>
      <x:c r="B83" s="132"/>
      <x:c r="C83" s="132"/>
      <x:c r="D83" s="132"/>
      <x:c r="E83" s="132"/>
      <x:c r="F83" s="132"/>
      <x:c r="G83" s="132"/>
      <x:c r="H83" s="132"/>
      <x:c r="I83" s="132"/>
      <x:c r="J83" s="132"/>
      <x:c r="K83" s="132"/>
      <x:c r="L83" s="154"/>
      <x:c r="M83" s="152" t="str">
        <x:f>IF(A83="","",IF(C83="Yes",'Standards'!$B$6,0))</x:f>
      </x:c>
      <x:c r="N83" s="152" t="str">
        <x:f>IF(A83="","",IF(D83="Yes",'Standards'!$B$7,0))</x:f>
      </x:c>
      <x:c r="O83" s="152" t="str">
        <x:f>IF(A83="","",E83*'Standards'!$B$8)</x:f>
      </x:c>
      <x:c r="P83" s="152" t="str">
        <x:f>IF(A83="","",F83*'Standards'!$B$9)</x:f>
      </x:c>
      <x:c r="Q83" s="152" t="str">
        <x:f>IF(A83="","",IF(G83="Yes",'Standards'!$B$10,0))</x:f>
      </x:c>
      <x:c r="R83" s="152" t="str">
        <x:f>IF(A83="","",'Standards'!$B$11*(0.4*MIN(H83/2,1)+0.3*IF(I83="Yes",1,0)+0.3*IF(J83="Yes",1,0)))</x:f>
      </x:c>
      <x:c r="S83" s="152" t="str">
        <x:f>IF(A83="","",IF(L83=0,'Standards'!$B$12,0))</x:f>
      </x:c>
      <x:c r="T83" s="152" t="str">
        <x:f>IF(A83="","",SUM(M83:S83))</x:f>
      </x:c>
      <x:c r="U83" s="153" t="str">
        <x:f>IF(A83="","",IF(L83&gt;0,"INTERVENTION - HUMAN REVIEW",IF(T83&gt;=0.85,"GOOD STANDING",IF(T83&gt;=0.70,"REVIEW - ACTION PLAN","INTERVENTION - HUMAN REVIEW"))))</x:f>
      </x:c>
      <x:c r="V83" s="131"/>
      <x:c r="W83" s="132"/>
      <x:c r="X83" s="137"/>
    </x:row>
    <x:row r="84">
      <x:c r="A84" s="131"/>
      <x:c r="B84" s="132"/>
      <x:c r="C84" s="132"/>
      <x:c r="D84" s="132"/>
      <x:c r="E84" s="132"/>
      <x:c r="F84" s="132"/>
      <x:c r="G84" s="132"/>
      <x:c r="H84" s="132"/>
      <x:c r="I84" s="132"/>
      <x:c r="J84" s="132"/>
      <x:c r="K84" s="132"/>
      <x:c r="L84" s="154"/>
      <x:c r="M84" s="152" t="str">
        <x:f>IF(A84="","",IF(C84="Yes",'Standards'!$B$6,0))</x:f>
      </x:c>
      <x:c r="N84" s="152" t="str">
        <x:f>IF(A84="","",IF(D84="Yes",'Standards'!$B$7,0))</x:f>
      </x:c>
      <x:c r="O84" s="152" t="str">
        <x:f>IF(A84="","",E84*'Standards'!$B$8)</x:f>
      </x:c>
      <x:c r="P84" s="152" t="str">
        <x:f>IF(A84="","",F84*'Standards'!$B$9)</x:f>
      </x:c>
      <x:c r="Q84" s="152" t="str">
        <x:f>IF(A84="","",IF(G84="Yes",'Standards'!$B$10,0))</x:f>
      </x:c>
      <x:c r="R84" s="152" t="str">
        <x:f>IF(A84="","",'Standards'!$B$11*(0.4*MIN(H84/2,1)+0.3*IF(I84="Yes",1,0)+0.3*IF(J84="Yes",1,0)))</x:f>
      </x:c>
      <x:c r="S84" s="152" t="str">
        <x:f>IF(A84="","",IF(L84=0,'Standards'!$B$12,0))</x:f>
      </x:c>
      <x:c r="T84" s="152" t="str">
        <x:f>IF(A84="","",SUM(M84:S84))</x:f>
      </x:c>
      <x:c r="U84" s="153" t="str">
        <x:f>IF(A84="","",IF(L84&gt;0,"INTERVENTION - HUMAN REVIEW",IF(T84&gt;=0.85,"GOOD STANDING",IF(T84&gt;=0.70,"REVIEW - ACTION PLAN","INTERVENTION - HUMAN REVIEW"))))</x:f>
      </x:c>
      <x:c r="V84" s="131"/>
      <x:c r="W84" s="132"/>
      <x:c r="X84" s="137"/>
    </x:row>
    <x:row r="85">
      <x:c r="A85" s="131"/>
      <x:c r="B85" s="132"/>
      <x:c r="C85" s="132"/>
      <x:c r="D85" s="132"/>
      <x:c r="E85" s="132"/>
      <x:c r="F85" s="132"/>
      <x:c r="G85" s="132"/>
      <x:c r="H85" s="132"/>
      <x:c r="I85" s="132"/>
      <x:c r="J85" s="132"/>
      <x:c r="K85" s="132"/>
      <x:c r="L85" s="154"/>
      <x:c r="M85" s="152" t="str">
        <x:f>IF(A85="","",IF(C85="Yes",'Standards'!$B$6,0))</x:f>
      </x:c>
      <x:c r="N85" s="152" t="str">
        <x:f>IF(A85="","",IF(D85="Yes",'Standards'!$B$7,0))</x:f>
      </x:c>
      <x:c r="O85" s="152" t="str">
        <x:f>IF(A85="","",E85*'Standards'!$B$8)</x:f>
      </x:c>
      <x:c r="P85" s="152" t="str">
        <x:f>IF(A85="","",F85*'Standards'!$B$9)</x:f>
      </x:c>
      <x:c r="Q85" s="152" t="str">
        <x:f>IF(A85="","",IF(G85="Yes",'Standards'!$B$10,0))</x:f>
      </x:c>
      <x:c r="R85" s="152" t="str">
        <x:f>IF(A85="","",'Standards'!$B$11*(0.4*MIN(H85/2,1)+0.3*IF(I85="Yes",1,0)+0.3*IF(J85="Yes",1,0)))</x:f>
      </x:c>
      <x:c r="S85" s="152" t="str">
        <x:f>IF(A85="","",IF(L85=0,'Standards'!$B$12,0))</x:f>
      </x:c>
      <x:c r="T85" s="152" t="str">
        <x:f>IF(A85="","",SUM(M85:S85))</x:f>
      </x:c>
      <x:c r="U85" s="153" t="str">
        <x:f>IF(A85="","",IF(L85&gt;0,"INTERVENTION - HUMAN REVIEW",IF(T85&gt;=0.85,"GOOD STANDING",IF(T85&gt;=0.70,"REVIEW - ACTION PLAN","INTERVENTION - HUMAN REVIEW"))))</x:f>
      </x:c>
      <x:c r="V85" s="131"/>
      <x:c r="W85" s="132"/>
      <x:c r="X85" s="137"/>
    </x:row>
    <x:row r="86">
      <x:c r="A86" s="131"/>
      <x:c r="B86" s="132"/>
      <x:c r="C86" s="132"/>
      <x:c r="D86" s="132"/>
      <x:c r="E86" s="132"/>
      <x:c r="F86" s="132"/>
      <x:c r="G86" s="132"/>
      <x:c r="H86" s="132"/>
      <x:c r="I86" s="132"/>
      <x:c r="J86" s="132"/>
      <x:c r="K86" s="132"/>
      <x:c r="L86" s="154"/>
      <x:c r="M86" s="152" t="str">
        <x:f>IF(A86="","",IF(C86="Yes",'Standards'!$B$6,0))</x:f>
      </x:c>
      <x:c r="N86" s="152" t="str">
        <x:f>IF(A86="","",IF(D86="Yes",'Standards'!$B$7,0))</x:f>
      </x:c>
      <x:c r="O86" s="152" t="str">
        <x:f>IF(A86="","",E86*'Standards'!$B$8)</x:f>
      </x:c>
      <x:c r="P86" s="152" t="str">
        <x:f>IF(A86="","",F86*'Standards'!$B$9)</x:f>
      </x:c>
      <x:c r="Q86" s="152" t="str">
        <x:f>IF(A86="","",IF(G86="Yes",'Standards'!$B$10,0))</x:f>
      </x:c>
      <x:c r="R86" s="152" t="str">
        <x:f>IF(A86="","",'Standards'!$B$11*(0.4*MIN(H86/2,1)+0.3*IF(I86="Yes",1,0)+0.3*IF(J86="Yes",1,0)))</x:f>
      </x:c>
      <x:c r="S86" s="152" t="str">
        <x:f>IF(A86="","",IF(L86=0,'Standards'!$B$12,0))</x:f>
      </x:c>
      <x:c r="T86" s="152" t="str">
        <x:f>IF(A86="","",SUM(M86:S86))</x:f>
      </x:c>
      <x:c r="U86" s="153" t="str">
        <x:f>IF(A86="","",IF(L86&gt;0,"INTERVENTION - HUMAN REVIEW",IF(T86&gt;=0.85,"GOOD STANDING",IF(T86&gt;=0.70,"REVIEW - ACTION PLAN","INTERVENTION - HUMAN REVIEW"))))</x:f>
      </x:c>
      <x:c r="V86" s="131"/>
      <x:c r="W86" s="132"/>
      <x:c r="X86" s="137"/>
    </x:row>
    <x:row r="87">
      <x:c r="A87" s="131"/>
      <x:c r="B87" s="132"/>
      <x:c r="C87" s="132"/>
      <x:c r="D87" s="132"/>
      <x:c r="E87" s="132"/>
      <x:c r="F87" s="132"/>
      <x:c r="G87" s="132"/>
      <x:c r="H87" s="132"/>
      <x:c r="I87" s="132"/>
      <x:c r="J87" s="132"/>
      <x:c r="K87" s="132"/>
      <x:c r="L87" s="154"/>
      <x:c r="M87" s="152" t="str">
        <x:f>IF(A87="","",IF(C87="Yes",'Standards'!$B$6,0))</x:f>
      </x:c>
      <x:c r="N87" s="152" t="str">
        <x:f>IF(A87="","",IF(D87="Yes",'Standards'!$B$7,0))</x:f>
      </x:c>
      <x:c r="O87" s="152" t="str">
        <x:f>IF(A87="","",E87*'Standards'!$B$8)</x:f>
      </x:c>
      <x:c r="P87" s="152" t="str">
        <x:f>IF(A87="","",F87*'Standards'!$B$9)</x:f>
      </x:c>
      <x:c r="Q87" s="152" t="str">
        <x:f>IF(A87="","",IF(G87="Yes",'Standards'!$B$10,0))</x:f>
      </x:c>
      <x:c r="R87" s="152" t="str">
        <x:f>IF(A87="","",'Standards'!$B$11*(0.4*MIN(H87/2,1)+0.3*IF(I87="Yes",1,0)+0.3*IF(J87="Yes",1,0)))</x:f>
      </x:c>
      <x:c r="S87" s="152" t="str">
        <x:f>IF(A87="","",IF(L87=0,'Standards'!$B$12,0))</x:f>
      </x:c>
      <x:c r="T87" s="152" t="str">
        <x:f>IF(A87="","",SUM(M87:S87))</x:f>
      </x:c>
      <x:c r="U87" s="153" t="str">
        <x:f>IF(A87="","",IF(L87&gt;0,"INTERVENTION - HUMAN REVIEW",IF(T87&gt;=0.85,"GOOD STANDING",IF(T87&gt;=0.70,"REVIEW - ACTION PLAN","INTERVENTION - HUMAN REVIEW"))))</x:f>
      </x:c>
      <x:c r="V87" s="131"/>
      <x:c r="W87" s="132"/>
      <x:c r="X87" s="137"/>
    </x:row>
    <x:row r="88">
      <x:c r="A88" s="131"/>
      <x:c r="B88" s="132"/>
      <x:c r="C88" s="132"/>
      <x:c r="D88" s="132"/>
      <x:c r="E88" s="132"/>
      <x:c r="F88" s="132"/>
      <x:c r="G88" s="132"/>
      <x:c r="H88" s="132"/>
      <x:c r="I88" s="132"/>
      <x:c r="J88" s="132"/>
      <x:c r="K88" s="132"/>
      <x:c r="L88" s="154"/>
      <x:c r="M88" s="152" t="str">
        <x:f>IF(A88="","",IF(C88="Yes",'Standards'!$B$6,0))</x:f>
      </x:c>
      <x:c r="N88" s="152" t="str">
        <x:f>IF(A88="","",IF(D88="Yes",'Standards'!$B$7,0))</x:f>
      </x:c>
      <x:c r="O88" s="152" t="str">
        <x:f>IF(A88="","",E88*'Standards'!$B$8)</x:f>
      </x:c>
      <x:c r="P88" s="152" t="str">
        <x:f>IF(A88="","",F88*'Standards'!$B$9)</x:f>
      </x:c>
      <x:c r="Q88" s="152" t="str">
        <x:f>IF(A88="","",IF(G88="Yes",'Standards'!$B$10,0))</x:f>
      </x:c>
      <x:c r="R88" s="152" t="str">
        <x:f>IF(A88="","",'Standards'!$B$11*(0.4*MIN(H88/2,1)+0.3*IF(I88="Yes",1,0)+0.3*IF(J88="Yes",1,0)))</x:f>
      </x:c>
      <x:c r="S88" s="152" t="str">
        <x:f>IF(A88="","",IF(L88=0,'Standards'!$B$12,0))</x:f>
      </x:c>
      <x:c r="T88" s="152" t="str">
        <x:f>IF(A88="","",SUM(M88:S88))</x:f>
      </x:c>
      <x:c r="U88" s="153" t="str">
        <x:f>IF(A88="","",IF(L88&gt;0,"INTERVENTION - HUMAN REVIEW",IF(T88&gt;=0.85,"GOOD STANDING",IF(T88&gt;=0.70,"REVIEW - ACTION PLAN","INTERVENTION - HUMAN REVIEW"))))</x:f>
      </x:c>
      <x:c r="V88" s="131"/>
      <x:c r="W88" s="132"/>
      <x:c r="X88" s="137"/>
    </x:row>
    <x:row r="89">
      <x:c r="A89" s="131"/>
      <x:c r="B89" s="132"/>
      <x:c r="C89" s="132"/>
      <x:c r="D89" s="132"/>
      <x:c r="E89" s="132"/>
      <x:c r="F89" s="132"/>
      <x:c r="G89" s="132"/>
      <x:c r="H89" s="132"/>
      <x:c r="I89" s="132"/>
      <x:c r="J89" s="132"/>
      <x:c r="K89" s="132"/>
      <x:c r="L89" s="154"/>
      <x:c r="M89" s="152" t="str">
        <x:f>IF(A89="","",IF(C89="Yes",'Standards'!$B$6,0))</x:f>
      </x:c>
      <x:c r="N89" s="152" t="str">
        <x:f>IF(A89="","",IF(D89="Yes",'Standards'!$B$7,0))</x:f>
      </x:c>
      <x:c r="O89" s="152" t="str">
        <x:f>IF(A89="","",E89*'Standards'!$B$8)</x:f>
      </x:c>
      <x:c r="P89" s="152" t="str">
        <x:f>IF(A89="","",F89*'Standards'!$B$9)</x:f>
      </x:c>
      <x:c r="Q89" s="152" t="str">
        <x:f>IF(A89="","",IF(G89="Yes",'Standards'!$B$10,0))</x:f>
      </x:c>
      <x:c r="R89" s="152" t="str">
        <x:f>IF(A89="","",'Standards'!$B$11*(0.4*MIN(H89/2,1)+0.3*IF(I89="Yes",1,0)+0.3*IF(J89="Yes",1,0)))</x:f>
      </x:c>
      <x:c r="S89" s="152" t="str">
        <x:f>IF(A89="","",IF(L89=0,'Standards'!$B$12,0))</x:f>
      </x:c>
      <x:c r="T89" s="152" t="str">
        <x:f>IF(A89="","",SUM(M89:S89))</x:f>
      </x:c>
      <x:c r="U89" s="153" t="str">
        <x:f>IF(A89="","",IF(L89&gt;0,"INTERVENTION - HUMAN REVIEW",IF(T89&gt;=0.85,"GOOD STANDING",IF(T89&gt;=0.70,"REVIEW - ACTION PLAN","INTERVENTION - HUMAN REVIEW"))))</x:f>
      </x:c>
      <x:c r="V89" s="131"/>
      <x:c r="W89" s="132"/>
      <x:c r="X89" s="137"/>
    </x:row>
    <x:row r="90">
      <x:c r="A90" s="131"/>
      <x:c r="B90" s="132"/>
      <x:c r="C90" s="132"/>
      <x:c r="D90" s="132"/>
      <x:c r="E90" s="132"/>
      <x:c r="F90" s="132"/>
      <x:c r="G90" s="132"/>
      <x:c r="H90" s="132"/>
      <x:c r="I90" s="132"/>
      <x:c r="J90" s="132"/>
      <x:c r="K90" s="132"/>
      <x:c r="L90" s="154"/>
      <x:c r="M90" s="152" t="str">
        <x:f>IF(A90="","",IF(C90="Yes",'Standards'!$B$6,0))</x:f>
      </x:c>
      <x:c r="N90" s="152" t="str">
        <x:f>IF(A90="","",IF(D90="Yes",'Standards'!$B$7,0))</x:f>
      </x:c>
      <x:c r="O90" s="152" t="str">
        <x:f>IF(A90="","",E90*'Standards'!$B$8)</x:f>
      </x:c>
      <x:c r="P90" s="152" t="str">
        <x:f>IF(A90="","",F90*'Standards'!$B$9)</x:f>
      </x:c>
      <x:c r="Q90" s="152" t="str">
        <x:f>IF(A90="","",IF(G90="Yes",'Standards'!$B$10,0))</x:f>
      </x:c>
      <x:c r="R90" s="152" t="str">
        <x:f>IF(A90="","",'Standards'!$B$11*(0.4*MIN(H90/2,1)+0.3*IF(I90="Yes",1,0)+0.3*IF(J90="Yes",1,0)))</x:f>
      </x:c>
      <x:c r="S90" s="152" t="str">
        <x:f>IF(A90="","",IF(L90=0,'Standards'!$B$12,0))</x:f>
      </x:c>
      <x:c r="T90" s="152" t="str">
        <x:f>IF(A90="","",SUM(M90:S90))</x:f>
      </x:c>
      <x:c r="U90" s="153" t="str">
        <x:f>IF(A90="","",IF(L90&gt;0,"INTERVENTION - HUMAN REVIEW",IF(T90&gt;=0.85,"GOOD STANDING",IF(T90&gt;=0.70,"REVIEW - ACTION PLAN","INTERVENTION - HUMAN REVIEW"))))</x:f>
      </x:c>
      <x:c r="V90" s="131"/>
      <x:c r="W90" s="132"/>
      <x:c r="X90" s="137"/>
    </x:row>
    <x:row r="91">
      <x:c r="A91" s="131"/>
      <x:c r="B91" s="132"/>
      <x:c r="C91" s="132"/>
      <x:c r="D91" s="132"/>
      <x:c r="E91" s="132"/>
      <x:c r="F91" s="132"/>
      <x:c r="G91" s="132"/>
      <x:c r="H91" s="132"/>
      <x:c r="I91" s="132"/>
      <x:c r="J91" s="132"/>
      <x:c r="K91" s="132"/>
      <x:c r="L91" s="154"/>
      <x:c r="M91" s="152" t="str">
        <x:f>IF(A91="","",IF(C91="Yes",'Standards'!$B$6,0))</x:f>
      </x:c>
      <x:c r="N91" s="152" t="str">
        <x:f>IF(A91="","",IF(D91="Yes",'Standards'!$B$7,0))</x:f>
      </x:c>
      <x:c r="O91" s="152" t="str">
        <x:f>IF(A91="","",E91*'Standards'!$B$8)</x:f>
      </x:c>
      <x:c r="P91" s="152" t="str">
        <x:f>IF(A91="","",F91*'Standards'!$B$9)</x:f>
      </x:c>
      <x:c r="Q91" s="152" t="str">
        <x:f>IF(A91="","",IF(G91="Yes",'Standards'!$B$10,0))</x:f>
      </x:c>
      <x:c r="R91" s="152" t="str">
        <x:f>IF(A91="","",'Standards'!$B$11*(0.4*MIN(H91/2,1)+0.3*IF(I91="Yes",1,0)+0.3*IF(J91="Yes",1,0)))</x:f>
      </x:c>
      <x:c r="S91" s="152" t="str">
        <x:f>IF(A91="","",IF(L91=0,'Standards'!$B$12,0))</x:f>
      </x:c>
      <x:c r="T91" s="152" t="str">
        <x:f>IF(A91="","",SUM(M91:S91))</x:f>
      </x:c>
      <x:c r="U91" s="153" t="str">
        <x:f>IF(A91="","",IF(L91&gt;0,"INTERVENTION - HUMAN REVIEW",IF(T91&gt;=0.85,"GOOD STANDING",IF(T91&gt;=0.70,"REVIEW - ACTION PLAN","INTERVENTION - HUMAN REVIEW"))))</x:f>
      </x:c>
      <x:c r="V91" s="131"/>
      <x:c r="W91" s="132"/>
      <x:c r="X91" s="137"/>
    </x:row>
    <x:row r="92">
      <x:c r="A92" s="131"/>
      <x:c r="B92" s="132"/>
      <x:c r="C92" s="132"/>
      <x:c r="D92" s="132"/>
      <x:c r="E92" s="132"/>
      <x:c r="F92" s="132"/>
      <x:c r="G92" s="132"/>
      <x:c r="H92" s="132"/>
      <x:c r="I92" s="132"/>
      <x:c r="J92" s="132"/>
      <x:c r="K92" s="132"/>
      <x:c r="L92" s="154"/>
      <x:c r="M92" s="152" t="str">
        <x:f>IF(A92="","",IF(C92="Yes",'Standards'!$B$6,0))</x:f>
      </x:c>
      <x:c r="N92" s="152" t="str">
        <x:f>IF(A92="","",IF(D92="Yes",'Standards'!$B$7,0))</x:f>
      </x:c>
      <x:c r="O92" s="152" t="str">
        <x:f>IF(A92="","",E92*'Standards'!$B$8)</x:f>
      </x:c>
      <x:c r="P92" s="152" t="str">
        <x:f>IF(A92="","",F92*'Standards'!$B$9)</x:f>
      </x:c>
      <x:c r="Q92" s="152" t="str">
        <x:f>IF(A92="","",IF(G92="Yes",'Standards'!$B$10,0))</x:f>
      </x:c>
      <x:c r="R92" s="152" t="str">
        <x:f>IF(A92="","",'Standards'!$B$11*(0.4*MIN(H92/2,1)+0.3*IF(I92="Yes",1,0)+0.3*IF(J92="Yes",1,0)))</x:f>
      </x:c>
      <x:c r="S92" s="152" t="str">
        <x:f>IF(A92="","",IF(L92=0,'Standards'!$B$12,0))</x:f>
      </x:c>
      <x:c r="T92" s="152" t="str">
        <x:f>IF(A92="","",SUM(M92:S92))</x:f>
      </x:c>
      <x:c r="U92" s="153" t="str">
        <x:f>IF(A92="","",IF(L92&gt;0,"INTERVENTION - HUMAN REVIEW",IF(T92&gt;=0.85,"GOOD STANDING",IF(T92&gt;=0.70,"REVIEW - ACTION PLAN","INTERVENTION - HUMAN REVIEW"))))</x:f>
      </x:c>
      <x:c r="V92" s="131"/>
      <x:c r="W92" s="132"/>
      <x:c r="X92" s="137"/>
    </x:row>
    <x:row r="93">
      <x:c r="A93" s="131"/>
      <x:c r="B93" s="132"/>
      <x:c r="C93" s="132"/>
      <x:c r="D93" s="132"/>
      <x:c r="E93" s="132"/>
      <x:c r="F93" s="132"/>
      <x:c r="G93" s="132"/>
      <x:c r="H93" s="132"/>
      <x:c r="I93" s="132"/>
      <x:c r="J93" s="132"/>
      <x:c r="K93" s="132"/>
      <x:c r="L93" s="154"/>
      <x:c r="M93" s="152" t="str">
        <x:f>IF(A93="","",IF(C93="Yes",'Standards'!$B$6,0))</x:f>
      </x:c>
      <x:c r="N93" s="152" t="str">
        <x:f>IF(A93="","",IF(D93="Yes",'Standards'!$B$7,0))</x:f>
      </x:c>
      <x:c r="O93" s="152" t="str">
        <x:f>IF(A93="","",E93*'Standards'!$B$8)</x:f>
      </x:c>
      <x:c r="P93" s="152" t="str">
        <x:f>IF(A93="","",F93*'Standards'!$B$9)</x:f>
      </x:c>
      <x:c r="Q93" s="152" t="str">
        <x:f>IF(A93="","",IF(G93="Yes",'Standards'!$B$10,0))</x:f>
      </x:c>
      <x:c r="R93" s="152" t="str">
        <x:f>IF(A93="","",'Standards'!$B$11*(0.4*MIN(H93/2,1)+0.3*IF(I93="Yes",1,0)+0.3*IF(J93="Yes",1,0)))</x:f>
      </x:c>
      <x:c r="S93" s="152" t="str">
        <x:f>IF(A93="","",IF(L93=0,'Standards'!$B$12,0))</x:f>
      </x:c>
      <x:c r="T93" s="152" t="str">
        <x:f>IF(A93="","",SUM(M93:S93))</x:f>
      </x:c>
      <x:c r="U93" s="153" t="str">
        <x:f>IF(A93="","",IF(L93&gt;0,"INTERVENTION - HUMAN REVIEW",IF(T93&gt;=0.85,"GOOD STANDING",IF(T93&gt;=0.70,"REVIEW - ACTION PLAN","INTERVENTION - HUMAN REVIEW"))))</x:f>
      </x:c>
      <x:c r="V93" s="131"/>
      <x:c r="W93" s="132"/>
      <x:c r="X93" s="137"/>
    </x:row>
    <x:row r="94">
      <x:c r="A94" s="131"/>
      <x:c r="B94" s="132"/>
      <x:c r="C94" s="132"/>
      <x:c r="D94" s="132"/>
      <x:c r="E94" s="132"/>
      <x:c r="F94" s="132"/>
      <x:c r="G94" s="132"/>
      <x:c r="H94" s="132"/>
      <x:c r="I94" s="132"/>
      <x:c r="J94" s="132"/>
      <x:c r="K94" s="132"/>
      <x:c r="L94" s="154"/>
      <x:c r="M94" s="152" t="str">
        <x:f>IF(A94="","",IF(C94="Yes",'Standards'!$B$6,0))</x:f>
      </x:c>
      <x:c r="N94" s="152" t="str">
        <x:f>IF(A94="","",IF(D94="Yes",'Standards'!$B$7,0))</x:f>
      </x:c>
      <x:c r="O94" s="152" t="str">
        <x:f>IF(A94="","",E94*'Standards'!$B$8)</x:f>
      </x:c>
      <x:c r="P94" s="152" t="str">
        <x:f>IF(A94="","",F94*'Standards'!$B$9)</x:f>
      </x:c>
      <x:c r="Q94" s="152" t="str">
        <x:f>IF(A94="","",IF(G94="Yes",'Standards'!$B$10,0))</x:f>
      </x:c>
      <x:c r="R94" s="152" t="str">
        <x:f>IF(A94="","",'Standards'!$B$11*(0.4*MIN(H94/2,1)+0.3*IF(I94="Yes",1,0)+0.3*IF(J94="Yes",1,0)))</x:f>
      </x:c>
      <x:c r="S94" s="152" t="str">
        <x:f>IF(A94="","",IF(L94=0,'Standards'!$B$12,0))</x:f>
      </x:c>
      <x:c r="T94" s="152" t="str">
        <x:f>IF(A94="","",SUM(M94:S94))</x:f>
      </x:c>
      <x:c r="U94" s="153" t="str">
        <x:f>IF(A94="","",IF(L94&gt;0,"INTERVENTION - HUMAN REVIEW",IF(T94&gt;=0.85,"GOOD STANDING",IF(T94&gt;=0.70,"REVIEW - ACTION PLAN","INTERVENTION - HUMAN REVIEW"))))</x:f>
      </x:c>
      <x:c r="V94" s="131"/>
      <x:c r="W94" s="132"/>
      <x:c r="X94" s="137"/>
    </x:row>
    <x:row r="95">
      <x:c r="A95" s="131"/>
      <x:c r="B95" s="132"/>
      <x:c r="C95" s="132"/>
      <x:c r="D95" s="132"/>
      <x:c r="E95" s="132"/>
      <x:c r="F95" s="132"/>
      <x:c r="G95" s="132"/>
      <x:c r="H95" s="132"/>
      <x:c r="I95" s="132"/>
      <x:c r="J95" s="132"/>
      <x:c r="K95" s="132"/>
      <x:c r="L95" s="154"/>
      <x:c r="M95" s="152" t="str">
        <x:f>IF(A95="","",IF(C95="Yes",'Standards'!$B$6,0))</x:f>
      </x:c>
      <x:c r="N95" s="152" t="str">
        <x:f>IF(A95="","",IF(D95="Yes",'Standards'!$B$7,0))</x:f>
      </x:c>
      <x:c r="O95" s="152" t="str">
        <x:f>IF(A95="","",E95*'Standards'!$B$8)</x:f>
      </x:c>
      <x:c r="P95" s="152" t="str">
        <x:f>IF(A95="","",F95*'Standards'!$B$9)</x:f>
      </x:c>
      <x:c r="Q95" s="152" t="str">
        <x:f>IF(A95="","",IF(G95="Yes",'Standards'!$B$10,0))</x:f>
      </x:c>
      <x:c r="R95" s="152" t="str">
        <x:f>IF(A95="","",'Standards'!$B$11*(0.4*MIN(H95/2,1)+0.3*IF(I95="Yes",1,0)+0.3*IF(J95="Yes",1,0)))</x:f>
      </x:c>
      <x:c r="S95" s="152" t="str">
        <x:f>IF(A95="","",IF(L95=0,'Standards'!$B$12,0))</x:f>
      </x:c>
      <x:c r="T95" s="152" t="str">
        <x:f>IF(A95="","",SUM(M95:S95))</x:f>
      </x:c>
      <x:c r="U95" s="153" t="str">
        <x:f>IF(A95="","",IF(L95&gt;0,"INTERVENTION - HUMAN REVIEW",IF(T95&gt;=0.85,"GOOD STANDING",IF(T95&gt;=0.70,"REVIEW - ACTION PLAN","INTERVENTION - HUMAN REVIEW"))))</x:f>
      </x:c>
      <x:c r="V95" s="131"/>
      <x:c r="W95" s="132"/>
      <x:c r="X95" s="137"/>
    </x:row>
    <x:row r="96">
      <x:c r="A96" s="131"/>
      <x:c r="B96" s="132"/>
      <x:c r="C96" s="132"/>
      <x:c r="D96" s="132"/>
      <x:c r="E96" s="132"/>
      <x:c r="F96" s="132"/>
      <x:c r="G96" s="132"/>
      <x:c r="H96" s="132"/>
      <x:c r="I96" s="132"/>
      <x:c r="J96" s="132"/>
      <x:c r="K96" s="132"/>
      <x:c r="L96" s="154"/>
      <x:c r="M96" s="152" t="str">
        <x:f>IF(A96="","",IF(C96="Yes",'Standards'!$B$6,0))</x:f>
      </x:c>
      <x:c r="N96" s="152" t="str">
        <x:f>IF(A96="","",IF(D96="Yes",'Standards'!$B$7,0))</x:f>
      </x:c>
      <x:c r="O96" s="152" t="str">
        <x:f>IF(A96="","",E96*'Standards'!$B$8)</x:f>
      </x:c>
      <x:c r="P96" s="152" t="str">
        <x:f>IF(A96="","",F96*'Standards'!$B$9)</x:f>
      </x:c>
      <x:c r="Q96" s="152" t="str">
        <x:f>IF(A96="","",IF(G96="Yes",'Standards'!$B$10,0))</x:f>
      </x:c>
      <x:c r="R96" s="152" t="str">
        <x:f>IF(A96="","",'Standards'!$B$11*(0.4*MIN(H96/2,1)+0.3*IF(I96="Yes",1,0)+0.3*IF(J96="Yes",1,0)))</x:f>
      </x:c>
      <x:c r="S96" s="152" t="str">
        <x:f>IF(A96="","",IF(L96=0,'Standards'!$B$12,0))</x:f>
      </x:c>
      <x:c r="T96" s="152" t="str">
        <x:f>IF(A96="","",SUM(M96:S96))</x:f>
      </x:c>
      <x:c r="U96" s="153" t="str">
        <x:f>IF(A96="","",IF(L96&gt;0,"INTERVENTION - HUMAN REVIEW",IF(T96&gt;=0.85,"GOOD STANDING",IF(T96&gt;=0.70,"REVIEW - ACTION PLAN","INTERVENTION - HUMAN REVIEW"))))</x:f>
      </x:c>
      <x:c r="V96" s="131"/>
      <x:c r="W96" s="132"/>
      <x:c r="X96" s="137"/>
    </x:row>
    <x:row r="97">
      <x:c r="A97" s="131"/>
      <x:c r="B97" s="132"/>
      <x:c r="C97" s="132"/>
      <x:c r="D97" s="132"/>
      <x:c r="E97" s="132"/>
      <x:c r="F97" s="132"/>
      <x:c r="G97" s="132"/>
      <x:c r="H97" s="132"/>
      <x:c r="I97" s="132"/>
      <x:c r="J97" s="132"/>
      <x:c r="K97" s="132"/>
      <x:c r="L97" s="154"/>
      <x:c r="M97" s="152" t="str">
        <x:f>IF(A97="","",IF(C97="Yes",'Standards'!$B$6,0))</x:f>
      </x:c>
      <x:c r="N97" s="152" t="str">
        <x:f>IF(A97="","",IF(D97="Yes",'Standards'!$B$7,0))</x:f>
      </x:c>
      <x:c r="O97" s="152" t="str">
        <x:f>IF(A97="","",E97*'Standards'!$B$8)</x:f>
      </x:c>
      <x:c r="P97" s="152" t="str">
        <x:f>IF(A97="","",F97*'Standards'!$B$9)</x:f>
      </x:c>
      <x:c r="Q97" s="152" t="str">
        <x:f>IF(A97="","",IF(G97="Yes",'Standards'!$B$10,0))</x:f>
      </x:c>
      <x:c r="R97" s="152" t="str">
        <x:f>IF(A97="","",'Standards'!$B$11*(0.4*MIN(H97/2,1)+0.3*IF(I97="Yes",1,0)+0.3*IF(J97="Yes",1,0)))</x:f>
      </x:c>
      <x:c r="S97" s="152" t="str">
        <x:f>IF(A97="","",IF(L97=0,'Standards'!$B$12,0))</x:f>
      </x:c>
      <x:c r="T97" s="152" t="str">
        <x:f>IF(A97="","",SUM(M97:S97))</x:f>
      </x:c>
      <x:c r="U97" s="153" t="str">
        <x:f>IF(A97="","",IF(L97&gt;0,"INTERVENTION - HUMAN REVIEW",IF(T97&gt;=0.85,"GOOD STANDING",IF(T97&gt;=0.70,"REVIEW - ACTION PLAN","INTERVENTION - HUMAN REVIEW"))))</x:f>
      </x:c>
      <x:c r="V97" s="131"/>
      <x:c r="W97" s="132"/>
      <x:c r="X97" s="137"/>
    </x:row>
    <x:row r="98">
      <x:c r="A98" s="131"/>
      <x:c r="B98" s="132"/>
      <x:c r="C98" s="132"/>
      <x:c r="D98" s="132"/>
      <x:c r="E98" s="132"/>
      <x:c r="F98" s="132"/>
      <x:c r="G98" s="132"/>
      <x:c r="H98" s="132"/>
      <x:c r="I98" s="132"/>
      <x:c r="J98" s="132"/>
      <x:c r="K98" s="132"/>
      <x:c r="L98" s="154"/>
      <x:c r="M98" s="152" t="str">
        <x:f>IF(A98="","",IF(C98="Yes",'Standards'!$B$6,0))</x:f>
      </x:c>
      <x:c r="N98" s="152" t="str">
        <x:f>IF(A98="","",IF(D98="Yes",'Standards'!$B$7,0))</x:f>
      </x:c>
      <x:c r="O98" s="152" t="str">
        <x:f>IF(A98="","",E98*'Standards'!$B$8)</x:f>
      </x:c>
      <x:c r="P98" s="152" t="str">
        <x:f>IF(A98="","",F98*'Standards'!$B$9)</x:f>
      </x:c>
      <x:c r="Q98" s="152" t="str">
        <x:f>IF(A98="","",IF(G98="Yes",'Standards'!$B$10,0))</x:f>
      </x:c>
      <x:c r="R98" s="152" t="str">
        <x:f>IF(A98="","",'Standards'!$B$11*(0.4*MIN(H98/2,1)+0.3*IF(I98="Yes",1,0)+0.3*IF(J98="Yes",1,0)))</x:f>
      </x:c>
      <x:c r="S98" s="152" t="str">
        <x:f>IF(A98="","",IF(L98=0,'Standards'!$B$12,0))</x:f>
      </x:c>
      <x:c r="T98" s="152" t="str">
        <x:f>IF(A98="","",SUM(M98:S98))</x:f>
      </x:c>
      <x:c r="U98" s="153" t="str">
        <x:f>IF(A98="","",IF(L98&gt;0,"INTERVENTION - HUMAN REVIEW",IF(T98&gt;=0.85,"GOOD STANDING",IF(T98&gt;=0.70,"REVIEW - ACTION PLAN","INTERVENTION - HUMAN REVIEW"))))</x:f>
      </x:c>
      <x:c r="V98" s="131"/>
      <x:c r="W98" s="132"/>
      <x:c r="X98" s="137"/>
    </x:row>
    <x:row r="99">
      <x:c r="A99" s="131"/>
      <x:c r="B99" s="132"/>
      <x:c r="C99" s="132"/>
      <x:c r="D99" s="132"/>
      <x:c r="E99" s="132"/>
      <x:c r="F99" s="132"/>
      <x:c r="G99" s="132"/>
      <x:c r="H99" s="132"/>
      <x:c r="I99" s="132"/>
      <x:c r="J99" s="132"/>
      <x:c r="K99" s="132"/>
      <x:c r="L99" s="154"/>
      <x:c r="M99" s="152" t="str">
        <x:f>IF(A99="","",IF(C99="Yes",'Standards'!$B$6,0))</x:f>
      </x:c>
      <x:c r="N99" s="152" t="str">
        <x:f>IF(A99="","",IF(D99="Yes",'Standards'!$B$7,0))</x:f>
      </x:c>
      <x:c r="O99" s="152" t="str">
        <x:f>IF(A99="","",E99*'Standards'!$B$8)</x:f>
      </x:c>
      <x:c r="P99" s="152" t="str">
        <x:f>IF(A99="","",F99*'Standards'!$B$9)</x:f>
      </x:c>
      <x:c r="Q99" s="152" t="str">
        <x:f>IF(A99="","",IF(G99="Yes",'Standards'!$B$10,0))</x:f>
      </x:c>
      <x:c r="R99" s="152" t="str">
        <x:f>IF(A99="","",'Standards'!$B$11*(0.4*MIN(H99/2,1)+0.3*IF(I99="Yes",1,0)+0.3*IF(J99="Yes",1,0)))</x:f>
      </x:c>
      <x:c r="S99" s="152" t="str">
        <x:f>IF(A99="","",IF(L99=0,'Standards'!$B$12,0))</x:f>
      </x:c>
      <x:c r="T99" s="152" t="str">
        <x:f>IF(A99="","",SUM(M99:S99))</x:f>
      </x:c>
      <x:c r="U99" s="153" t="str">
        <x:f>IF(A99="","",IF(L99&gt;0,"INTERVENTION - HUMAN REVIEW",IF(T99&gt;=0.85,"GOOD STANDING",IF(T99&gt;=0.70,"REVIEW - ACTION PLAN","INTERVENTION - HUMAN REVIEW"))))</x:f>
      </x:c>
      <x:c r="V99" s="131"/>
      <x:c r="W99" s="132"/>
      <x:c r="X99" s="137"/>
    </x:row>
    <x:row r="100">
      <x:c r="A100" s="131"/>
      <x:c r="B100" s="132"/>
      <x:c r="C100" s="132"/>
      <x:c r="D100" s="132"/>
      <x:c r="E100" s="132"/>
      <x:c r="F100" s="132"/>
      <x:c r="G100" s="132"/>
      <x:c r="H100" s="132"/>
      <x:c r="I100" s="132"/>
      <x:c r="J100" s="132"/>
      <x:c r="K100" s="132"/>
      <x:c r="L100" s="154"/>
      <x:c r="M100" s="152" t="str">
        <x:f>IF(A100="","",IF(C100="Yes",'Standards'!$B$6,0))</x:f>
      </x:c>
      <x:c r="N100" s="152" t="str">
        <x:f>IF(A100="","",IF(D100="Yes",'Standards'!$B$7,0))</x:f>
      </x:c>
      <x:c r="O100" s="152" t="str">
        <x:f>IF(A100="","",E100*'Standards'!$B$8)</x:f>
      </x:c>
      <x:c r="P100" s="152" t="str">
        <x:f>IF(A100="","",F100*'Standards'!$B$9)</x:f>
      </x:c>
      <x:c r="Q100" s="152" t="str">
        <x:f>IF(A100="","",IF(G100="Yes",'Standards'!$B$10,0))</x:f>
      </x:c>
      <x:c r="R100" s="152" t="str">
        <x:f>IF(A100="","",'Standards'!$B$11*(0.4*MIN(H100/2,1)+0.3*IF(I100="Yes",1,0)+0.3*IF(J100="Yes",1,0)))</x:f>
      </x:c>
      <x:c r="S100" s="152" t="str">
        <x:f>IF(A100="","",IF(L100=0,'Standards'!$B$12,0))</x:f>
      </x:c>
      <x:c r="T100" s="152" t="str">
        <x:f>IF(A100="","",SUM(M100:S100))</x:f>
      </x:c>
      <x:c r="U100" s="153" t="str">
        <x:f>IF(A100="","",IF(L100&gt;0,"INTERVENTION - HUMAN REVIEW",IF(T100&gt;=0.85,"GOOD STANDING",IF(T100&gt;=0.70,"REVIEW - ACTION PLAN","INTERVENTION - HUMAN REVIEW"))))</x:f>
      </x:c>
      <x:c r="V100" s="131"/>
      <x:c r="W100" s="132"/>
      <x:c r="X100" s="137"/>
    </x:row>
    <x:row r="101">
      <x:c r="A101" s="131"/>
      <x:c r="B101" s="132"/>
      <x:c r="C101" s="132"/>
      <x:c r="D101" s="132"/>
      <x:c r="E101" s="132"/>
      <x:c r="F101" s="132"/>
      <x:c r="G101" s="132"/>
      <x:c r="H101" s="132"/>
      <x:c r="I101" s="132"/>
      <x:c r="J101" s="132"/>
      <x:c r="K101" s="132"/>
      <x:c r="L101" s="154"/>
      <x:c r="M101" s="152" t="str">
        <x:f>IF(A101="","",IF(C101="Yes",'Standards'!$B$6,0))</x:f>
      </x:c>
      <x:c r="N101" s="152" t="str">
        <x:f>IF(A101="","",IF(D101="Yes",'Standards'!$B$7,0))</x:f>
      </x:c>
      <x:c r="O101" s="152" t="str">
        <x:f>IF(A101="","",E101*'Standards'!$B$8)</x:f>
      </x:c>
      <x:c r="P101" s="152" t="str">
        <x:f>IF(A101="","",F101*'Standards'!$B$9)</x:f>
      </x:c>
      <x:c r="Q101" s="152" t="str">
        <x:f>IF(A101="","",IF(G101="Yes",'Standards'!$B$10,0))</x:f>
      </x:c>
      <x:c r="R101" s="152" t="str">
        <x:f>IF(A101="","",'Standards'!$B$11*(0.4*MIN(H101/2,1)+0.3*IF(I101="Yes",1,0)+0.3*IF(J101="Yes",1,0)))</x:f>
      </x:c>
      <x:c r="S101" s="152" t="str">
        <x:f>IF(A101="","",IF(L101=0,'Standards'!$B$12,0))</x:f>
      </x:c>
      <x:c r="T101" s="152" t="str">
        <x:f>IF(A101="","",SUM(M101:S101))</x:f>
      </x:c>
      <x:c r="U101" s="153" t="str">
        <x:f>IF(A101="","",IF(L101&gt;0,"INTERVENTION - HUMAN REVIEW",IF(T101&gt;=0.85,"GOOD STANDING",IF(T101&gt;=0.70,"REVIEW - ACTION PLAN","INTERVENTION - HUMAN REVIEW"))))</x:f>
      </x:c>
      <x:c r="V101" s="131"/>
      <x:c r="W101" s="132"/>
      <x:c r="X101" s="137"/>
    </x:row>
    <x:row r="102">
      <x:c r="A102" s="131"/>
      <x:c r="B102" s="132"/>
      <x:c r="C102" s="132"/>
      <x:c r="D102" s="132"/>
      <x:c r="E102" s="132"/>
      <x:c r="F102" s="132"/>
      <x:c r="G102" s="132"/>
      <x:c r="H102" s="132"/>
      <x:c r="I102" s="132"/>
      <x:c r="J102" s="132"/>
      <x:c r="K102" s="132"/>
      <x:c r="L102" s="154"/>
      <x:c r="M102" s="152" t="str">
        <x:f>IF(A102="","",IF(C102="Yes",'Standards'!$B$6,0))</x:f>
      </x:c>
      <x:c r="N102" s="152" t="str">
        <x:f>IF(A102="","",IF(D102="Yes",'Standards'!$B$7,0))</x:f>
      </x:c>
      <x:c r="O102" s="152" t="str">
        <x:f>IF(A102="","",E102*'Standards'!$B$8)</x:f>
      </x:c>
      <x:c r="P102" s="152" t="str">
        <x:f>IF(A102="","",F102*'Standards'!$B$9)</x:f>
      </x:c>
      <x:c r="Q102" s="152" t="str">
        <x:f>IF(A102="","",IF(G102="Yes",'Standards'!$B$10,0))</x:f>
      </x:c>
      <x:c r="R102" s="152" t="str">
        <x:f>IF(A102="","",'Standards'!$B$11*(0.4*MIN(H102/2,1)+0.3*IF(I102="Yes",1,0)+0.3*IF(J102="Yes",1,0)))</x:f>
      </x:c>
      <x:c r="S102" s="152" t="str">
        <x:f>IF(A102="","",IF(L102=0,'Standards'!$B$12,0))</x:f>
      </x:c>
      <x:c r="T102" s="152" t="str">
        <x:f>IF(A102="","",SUM(M102:S102))</x:f>
      </x:c>
      <x:c r="U102" s="153" t="str">
        <x:f>IF(A102="","",IF(L102&gt;0,"INTERVENTION - HUMAN REVIEW",IF(T102&gt;=0.85,"GOOD STANDING",IF(T102&gt;=0.70,"REVIEW - ACTION PLAN","INTERVENTION - HUMAN REVIEW"))))</x:f>
      </x:c>
      <x:c r="V102" s="131"/>
      <x:c r="W102" s="132"/>
      <x:c r="X102" s="137"/>
    </x:row>
    <x:row r="103">
      <x:c r="A103" s="131"/>
      <x:c r="B103" s="132"/>
      <x:c r="C103" s="132"/>
      <x:c r="D103" s="132"/>
      <x:c r="E103" s="132"/>
      <x:c r="F103" s="132"/>
      <x:c r="G103" s="132"/>
      <x:c r="H103" s="132"/>
      <x:c r="I103" s="132"/>
      <x:c r="J103" s="132"/>
      <x:c r="K103" s="132"/>
      <x:c r="L103" s="154"/>
      <x:c r="M103" s="152" t="str">
        <x:f>IF(A103="","",IF(C103="Yes",'Standards'!$B$6,0))</x:f>
      </x:c>
      <x:c r="N103" s="152" t="str">
        <x:f>IF(A103="","",IF(D103="Yes",'Standards'!$B$7,0))</x:f>
      </x:c>
      <x:c r="O103" s="152" t="str">
        <x:f>IF(A103="","",E103*'Standards'!$B$8)</x:f>
      </x:c>
      <x:c r="P103" s="152" t="str">
        <x:f>IF(A103="","",F103*'Standards'!$B$9)</x:f>
      </x:c>
      <x:c r="Q103" s="152" t="str">
        <x:f>IF(A103="","",IF(G103="Yes",'Standards'!$B$10,0))</x:f>
      </x:c>
      <x:c r="R103" s="152" t="str">
        <x:f>IF(A103="","",'Standards'!$B$11*(0.4*MIN(H103/2,1)+0.3*IF(I103="Yes",1,0)+0.3*IF(J103="Yes",1,0)))</x:f>
      </x:c>
      <x:c r="S103" s="152" t="str">
        <x:f>IF(A103="","",IF(L103=0,'Standards'!$B$12,0))</x:f>
      </x:c>
      <x:c r="T103" s="152" t="str">
        <x:f>IF(A103="","",SUM(M103:S103))</x:f>
      </x:c>
      <x:c r="U103" s="153" t="str">
        <x:f>IF(A103="","",IF(L103&gt;0,"INTERVENTION - HUMAN REVIEW",IF(T103&gt;=0.85,"GOOD STANDING",IF(T103&gt;=0.70,"REVIEW - ACTION PLAN","INTERVENTION - HUMAN REVIEW"))))</x:f>
      </x:c>
      <x:c r="V103" s="131"/>
      <x:c r="W103" s="132"/>
      <x:c r="X103" s="137"/>
    </x:row>
    <x:row r="104">
      <x:c r="A104" s="131"/>
      <x:c r="B104" s="132"/>
      <x:c r="C104" s="132"/>
      <x:c r="D104" s="132"/>
      <x:c r="E104" s="132"/>
      <x:c r="F104" s="132"/>
      <x:c r="G104" s="132"/>
      <x:c r="H104" s="132"/>
      <x:c r="I104" s="132"/>
      <x:c r="J104" s="132"/>
      <x:c r="K104" s="132"/>
      <x:c r="L104" s="154"/>
      <x:c r="M104" s="152" t="str">
        <x:f>IF(A104="","",IF(C104="Yes",'Standards'!$B$6,0))</x:f>
      </x:c>
      <x:c r="N104" s="152" t="str">
        <x:f>IF(A104="","",IF(D104="Yes",'Standards'!$B$7,0))</x:f>
      </x:c>
      <x:c r="O104" s="152" t="str">
        <x:f>IF(A104="","",E104*'Standards'!$B$8)</x:f>
      </x:c>
      <x:c r="P104" s="152" t="str">
        <x:f>IF(A104="","",F104*'Standards'!$B$9)</x:f>
      </x:c>
      <x:c r="Q104" s="152" t="str">
        <x:f>IF(A104="","",IF(G104="Yes",'Standards'!$B$10,0))</x:f>
      </x:c>
      <x:c r="R104" s="152" t="str">
        <x:f>IF(A104="","",'Standards'!$B$11*(0.4*MIN(H104/2,1)+0.3*IF(I104="Yes",1,0)+0.3*IF(J104="Yes",1,0)))</x:f>
      </x:c>
      <x:c r="S104" s="152" t="str">
        <x:f>IF(A104="","",IF(L104=0,'Standards'!$B$12,0))</x:f>
      </x:c>
      <x:c r="T104" s="152" t="str">
        <x:f>IF(A104="","",SUM(M104:S104))</x:f>
      </x:c>
      <x:c r="U104" s="153" t="str">
        <x:f>IF(A104="","",IF(L104&gt;0,"INTERVENTION - HUMAN REVIEW",IF(T104&gt;=0.85,"GOOD STANDING",IF(T104&gt;=0.70,"REVIEW - ACTION PLAN","INTERVENTION - HUMAN REVIEW"))))</x:f>
      </x:c>
      <x:c r="V104" s="131"/>
      <x:c r="W104" s="132"/>
      <x:c r="X104" s="137"/>
    </x:row>
    <x:row r="105">
      <x:c r="A105" s="131"/>
      <x:c r="B105" s="132"/>
      <x:c r="C105" s="132"/>
      <x:c r="D105" s="132"/>
      <x:c r="E105" s="132"/>
      <x:c r="F105" s="132"/>
      <x:c r="G105" s="132"/>
      <x:c r="H105" s="132"/>
      <x:c r="I105" s="132"/>
      <x:c r="J105" s="132"/>
      <x:c r="K105" s="132"/>
      <x:c r="L105" s="154"/>
      <x:c r="M105" s="152" t="str">
        <x:f>IF(A105="","",IF(C105="Yes",'Standards'!$B$6,0))</x:f>
      </x:c>
      <x:c r="N105" s="152" t="str">
        <x:f>IF(A105="","",IF(D105="Yes",'Standards'!$B$7,0))</x:f>
      </x:c>
      <x:c r="O105" s="152" t="str">
        <x:f>IF(A105="","",E105*'Standards'!$B$8)</x:f>
      </x:c>
      <x:c r="P105" s="152" t="str">
        <x:f>IF(A105="","",F105*'Standards'!$B$9)</x:f>
      </x:c>
      <x:c r="Q105" s="152" t="str">
        <x:f>IF(A105="","",IF(G105="Yes",'Standards'!$B$10,0))</x:f>
      </x:c>
      <x:c r="R105" s="152" t="str">
        <x:f>IF(A105="","",'Standards'!$B$11*(0.4*MIN(H105/2,1)+0.3*IF(I105="Yes",1,0)+0.3*IF(J105="Yes",1,0)))</x:f>
      </x:c>
      <x:c r="S105" s="152" t="str">
        <x:f>IF(A105="","",IF(L105=0,'Standards'!$B$12,0))</x:f>
      </x:c>
      <x:c r="T105" s="152" t="str">
        <x:f>IF(A105="","",SUM(M105:S105))</x:f>
      </x:c>
      <x:c r="U105" s="153" t="str">
        <x:f>IF(A105="","",IF(L105&gt;0,"INTERVENTION - HUMAN REVIEW",IF(T105&gt;=0.85,"GOOD STANDING",IF(T105&gt;=0.70,"REVIEW - ACTION PLAN","INTERVENTION - HUMAN REVIEW"))))</x:f>
      </x:c>
      <x:c r="V105" s="131"/>
      <x:c r="W105" s="132"/>
      <x:c r="X105" s="137"/>
    </x:row>
    <x:row r="106">
      <x:c r="A106" s="131"/>
      <x:c r="B106" s="132"/>
      <x:c r="C106" s="132"/>
      <x:c r="D106" s="132"/>
      <x:c r="E106" s="132"/>
      <x:c r="F106" s="132"/>
      <x:c r="G106" s="132"/>
      <x:c r="H106" s="132"/>
      <x:c r="I106" s="132"/>
      <x:c r="J106" s="132"/>
      <x:c r="K106" s="132"/>
      <x:c r="L106" s="154"/>
      <x:c r="M106" s="152" t="str">
        <x:f>IF(A106="","",IF(C106="Yes",'Standards'!$B$6,0))</x:f>
      </x:c>
      <x:c r="N106" s="152" t="str">
        <x:f>IF(A106="","",IF(D106="Yes",'Standards'!$B$7,0))</x:f>
      </x:c>
      <x:c r="O106" s="152" t="str">
        <x:f>IF(A106="","",E106*'Standards'!$B$8)</x:f>
      </x:c>
      <x:c r="P106" s="152" t="str">
        <x:f>IF(A106="","",F106*'Standards'!$B$9)</x:f>
      </x:c>
      <x:c r="Q106" s="152" t="str">
        <x:f>IF(A106="","",IF(G106="Yes",'Standards'!$B$10,0))</x:f>
      </x:c>
      <x:c r="R106" s="152" t="str">
        <x:f>IF(A106="","",'Standards'!$B$11*(0.4*MIN(H106/2,1)+0.3*IF(I106="Yes",1,0)+0.3*IF(J106="Yes",1,0)))</x:f>
      </x:c>
      <x:c r="S106" s="152" t="str">
        <x:f>IF(A106="","",IF(L106=0,'Standards'!$B$12,0))</x:f>
      </x:c>
      <x:c r="T106" s="152" t="str">
        <x:f>IF(A106="","",SUM(M106:S106))</x:f>
      </x:c>
      <x:c r="U106" s="153" t="str">
        <x:f>IF(A106="","",IF(L106&gt;0,"INTERVENTION - HUMAN REVIEW",IF(T106&gt;=0.85,"GOOD STANDING",IF(T106&gt;=0.70,"REVIEW - ACTION PLAN","INTERVENTION - HUMAN REVIEW"))))</x:f>
      </x:c>
      <x:c r="V106" s="131"/>
      <x:c r="W106" s="132"/>
      <x:c r="X106" s="137"/>
    </x:row>
    <x:row r="107">
      <x:c r="A107" s="131"/>
      <x:c r="B107" s="132"/>
      <x:c r="C107" s="132"/>
      <x:c r="D107" s="132"/>
      <x:c r="E107" s="132"/>
      <x:c r="F107" s="132"/>
      <x:c r="G107" s="132"/>
      <x:c r="H107" s="132"/>
      <x:c r="I107" s="132"/>
      <x:c r="J107" s="132"/>
      <x:c r="K107" s="132"/>
      <x:c r="L107" s="154"/>
      <x:c r="M107" s="152" t="str">
        <x:f>IF(A107="","",IF(C107="Yes",'Standards'!$B$6,0))</x:f>
      </x:c>
      <x:c r="N107" s="152" t="str">
        <x:f>IF(A107="","",IF(D107="Yes",'Standards'!$B$7,0))</x:f>
      </x:c>
      <x:c r="O107" s="152" t="str">
        <x:f>IF(A107="","",E107*'Standards'!$B$8)</x:f>
      </x:c>
      <x:c r="P107" s="152" t="str">
        <x:f>IF(A107="","",F107*'Standards'!$B$9)</x:f>
      </x:c>
      <x:c r="Q107" s="152" t="str">
        <x:f>IF(A107="","",IF(G107="Yes",'Standards'!$B$10,0))</x:f>
      </x:c>
      <x:c r="R107" s="152" t="str">
        <x:f>IF(A107="","",'Standards'!$B$11*(0.4*MIN(H107/2,1)+0.3*IF(I107="Yes",1,0)+0.3*IF(J107="Yes",1,0)))</x:f>
      </x:c>
      <x:c r="S107" s="152" t="str">
        <x:f>IF(A107="","",IF(L107=0,'Standards'!$B$12,0))</x:f>
      </x:c>
      <x:c r="T107" s="152" t="str">
        <x:f>IF(A107="","",SUM(M107:S107))</x:f>
      </x:c>
      <x:c r="U107" s="153" t="str">
        <x:f>IF(A107="","",IF(L107&gt;0,"INTERVENTION - HUMAN REVIEW",IF(T107&gt;=0.85,"GOOD STANDING",IF(T107&gt;=0.70,"REVIEW - ACTION PLAN","INTERVENTION - HUMAN REVIEW"))))</x:f>
      </x:c>
      <x:c r="V107" s="131"/>
      <x:c r="W107" s="132"/>
      <x:c r="X107" s="137"/>
    </x:row>
    <x:row r="108">
      <x:c r="A108" s="131"/>
      <x:c r="B108" s="132"/>
      <x:c r="C108" s="132"/>
      <x:c r="D108" s="132"/>
      <x:c r="E108" s="132"/>
      <x:c r="F108" s="132"/>
      <x:c r="G108" s="132"/>
      <x:c r="H108" s="132"/>
      <x:c r="I108" s="132"/>
      <x:c r="J108" s="132"/>
      <x:c r="K108" s="132"/>
      <x:c r="L108" s="154"/>
      <x:c r="M108" s="152" t="str">
        <x:f>IF(A108="","",IF(C108="Yes",'Standards'!$B$6,0))</x:f>
      </x:c>
      <x:c r="N108" s="152" t="str">
        <x:f>IF(A108="","",IF(D108="Yes",'Standards'!$B$7,0))</x:f>
      </x:c>
      <x:c r="O108" s="152" t="str">
        <x:f>IF(A108="","",E108*'Standards'!$B$8)</x:f>
      </x:c>
      <x:c r="P108" s="152" t="str">
        <x:f>IF(A108="","",F108*'Standards'!$B$9)</x:f>
      </x:c>
      <x:c r="Q108" s="152" t="str">
        <x:f>IF(A108="","",IF(G108="Yes",'Standards'!$B$10,0))</x:f>
      </x:c>
      <x:c r="R108" s="152" t="str">
        <x:f>IF(A108="","",'Standards'!$B$11*(0.4*MIN(H108/2,1)+0.3*IF(I108="Yes",1,0)+0.3*IF(J108="Yes",1,0)))</x:f>
      </x:c>
      <x:c r="S108" s="152" t="str">
        <x:f>IF(A108="","",IF(L108=0,'Standards'!$B$12,0))</x:f>
      </x:c>
      <x:c r="T108" s="152" t="str">
        <x:f>IF(A108="","",SUM(M108:S108))</x:f>
      </x:c>
      <x:c r="U108" s="153" t="str">
        <x:f>IF(A108="","",IF(L108&gt;0,"INTERVENTION - HUMAN REVIEW",IF(T108&gt;=0.85,"GOOD STANDING",IF(T108&gt;=0.70,"REVIEW - ACTION PLAN","INTERVENTION - HUMAN REVIEW"))))</x:f>
      </x:c>
      <x:c r="V108" s="131"/>
      <x:c r="W108" s="132"/>
      <x:c r="X108" s="137"/>
    </x:row>
    <x:row r="109">
      <x:c r="A109" s="131"/>
      <x:c r="B109" s="132"/>
      <x:c r="C109" s="132"/>
      <x:c r="D109" s="132"/>
      <x:c r="E109" s="132"/>
      <x:c r="F109" s="132"/>
      <x:c r="G109" s="132"/>
      <x:c r="H109" s="132"/>
      <x:c r="I109" s="132"/>
      <x:c r="J109" s="132"/>
      <x:c r="K109" s="132"/>
      <x:c r="L109" s="154"/>
      <x:c r="M109" s="152" t="str">
        <x:f>IF(A109="","",IF(C109="Yes",'Standards'!$B$6,0))</x:f>
      </x:c>
      <x:c r="N109" s="152" t="str">
        <x:f>IF(A109="","",IF(D109="Yes",'Standards'!$B$7,0))</x:f>
      </x:c>
      <x:c r="O109" s="152" t="str">
        <x:f>IF(A109="","",E109*'Standards'!$B$8)</x:f>
      </x:c>
      <x:c r="P109" s="152" t="str">
        <x:f>IF(A109="","",F109*'Standards'!$B$9)</x:f>
      </x:c>
      <x:c r="Q109" s="152" t="str">
        <x:f>IF(A109="","",IF(G109="Yes",'Standards'!$B$10,0))</x:f>
      </x:c>
      <x:c r="R109" s="152" t="str">
        <x:f>IF(A109="","",'Standards'!$B$11*(0.4*MIN(H109/2,1)+0.3*IF(I109="Yes",1,0)+0.3*IF(J109="Yes",1,0)))</x:f>
      </x:c>
      <x:c r="S109" s="152" t="str">
        <x:f>IF(A109="","",IF(L109=0,'Standards'!$B$12,0))</x:f>
      </x:c>
      <x:c r="T109" s="152" t="str">
        <x:f>IF(A109="","",SUM(M109:S109))</x:f>
      </x:c>
      <x:c r="U109" s="153" t="str">
        <x:f>IF(A109="","",IF(L109&gt;0,"INTERVENTION - HUMAN REVIEW",IF(T109&gt;=0.85,"GOOD STANDING",IF(T109&gt;=0.70,"REVIEW - ACTION PLAN","INTERVENTION - HUMAN REVIEW"))))</x:f>
      </x:c>
      <x:c r="V109" s="131"/>
      <x:c r="W109" s="132"/>
      <x:c r="X109" s="137"/>
    </x:row>
    <x:row r="110">
      <x:c r="A110" s="131"/>
      <x:c r="B110" s="132"/>
      <x:c r="C110" s="132"/>
      <x:c r="D110" s="132"/>
      <x:c r="E110" s="132"/>
      <x:c r="F110" s="132"/>
      <x:c r="G110" s="132"/>
      <x:c r="H110" s="132"/>
      <x:c r="I110" s="132"/>
      <x:c r="J110" s="132"/>
      <x:c r="K110" s="132"/>
      <x:c r="L110" s="154"/>
      <x:c r="M110" s="152" t="str">
        <x:f>IF(A110="","",IF(C110="Yes",'Standards'!$B$6,0))</x:f>
      </x:c>
      <x:c r="N110" s="152" t="str">
        <x:f>IF(A110="","",IF(D110="Yes",'Standards'!$B$7,0))</x:f>
      </x:c>
      <x:c r="O110" s="152" t="str">
        <x:f>IF(A110="","",E110*'Standards'!$B$8)</x:f>
      </x:c>
      <x:c r="P110" s="152" t="str">
        <x:f>IF(A110="","",F110*'Standards'!$B$9)</x:f>
      </x:c>
      <x:c r="Q110" s="152" t="str">
        <x:f>IF(A110="","",IF(G110="Yes",'Standards'!$B$10,0))</x:f>
      </x:c>
      <x:c r="R110" s="152" t="str">
        <x:f>IF(A110="","",'Standards'!$B$11*(0.4*MIN(H110/2,1)+0.3*IF(I110="Yes",1,0)+0.3*IF(J110="Yes",1,0)))</x:f>
      </x:c>
      <x:c r="S110" s="152" t="str">
        <x:f>IF(A110="","",IF(L110=0,'Standards'!$B$12,0))</x:f>
      </x:c>
      <x:c r="T110" s="152" t="str">
        <x:f>IF(A110="","",SUM(M110:S110))</x:f>
      </x:c>
      <x:c r="U110" s="153" t="str">
        <x:f>IF(A110="","",IF(L110&gt;0,"INTERVENTION - HUMAN REVIEW",IF(T110&gt;=0.85,"GOOD STANDING",IF(T110&gt;=0.70,"REVIEW - ACTION PLAN","INTERVENTION - HUMAN REVIEW"))))</x:f>
      </x:c>
      <x:c r="V110" s="131"/>
      <x:c r="W110" s="132"/>
      <x:c r="X110" s="137"/>
    </x:row>
    <x:row r="111">
      <x:c r="A111" s="131"/>
      <x:c r="B111" s="132"/>
      <x:c r="C111" s="132"/>
      <x:c r="D111" s="132"/>
      <x:c r="E111" s="132"/>
      <x:c r="F111" s="132"/>
      <x:c r="G111" s="132"/>
      <x:c r="H111" s="132"/>
      <x:c r="I111" s="132"/>
      <x:c r="J111" s="132"/>
      <x:c r="K111" s="132"/>
      <x:c r="L111" s="154"/>
      <x:c r="M111" s="152" t="str">
        <x:f>IF(A111="","",IF(C111="Yes",'Standards'!$B$6,0))</x:f>
      </x:c>
      <x:c r="N111" s="152" t="str">
        <x:f>IF(A111="","",IF(D111="Yes",'Standards'!$B$7,0))</x:f>
      </x:c>
      <x:c r="O111" s="152" t="str">
        <x:f>IF(A111="","",E111*'Standards'!$B$8)</x:f>
      </x:c>
      <x:c r="P111" s="152" t="str">
        <x:f>IF(A111="","",F111*'Standards'!$B$9)</x:f>
      </x:c>
      <x:c r="Q111" s="152" t="str">
        <x:f>IF(A111="","",IF(G111="Yes",'Standards'!$B$10,0))</x:f>
      </x:c>
      <x:c r="R111" s="152" t="str">
        <x:f>IF(A111="","",'Standards'!$B$11*(0.4*MIN(H111/2,1)+0.3*IF(I111="Yes",1,0)+0.3*IF(J111="Yes",1,0)))</x:f>
      </x:c>
      <x:c r="S111" s="152" t="str">
        <x:f>IF(A111="","",IF(L111=0,'Standards'!$B$12,0))</x:f>
      </x:c>
      <x:c r="T111" s="152" t="str">
        <x:f>IF(A111="","",SUM(M111:S111))</x:f>
      </x:c>
      <x:c r="U111" s="153" t="str">
        <x:f>IF(A111="","",IF(L111&gt;0,"INTERVENTION - HUMAN REVIEW",IF(T111&gt;=0.85,"GOOD STANDING",IF(T111&gt;=0.70,"REVIEW - ACTION PLAN","INTERVENTION - HUMAN REVIEW"))))</x:f>
      </x:c>
      <x:c r="V111" s="131"/>
      <x:c r="W111" s="132"/>
      <x:c r="X111" s="137"/>
    </x:row>
    <x:row r="112">
      <x:c r="A112" s="131"/>
      <x:c r="B112" s="132"/>
      <x:c r="C112" s="132"/>
      <x:c r="D112" s="132"/>
      <x:c r="E112" s="132"/>
      <x:c r="F112" s="132"/>
      <x:c r="G112" s="132"/>
      <x:c r="H112" s="132"/>
      <x:c r="I112" s="132"/>
      <x:c r="J112" s="132"/>
      <x:c r="K112" s="132"/>
      <x:c r="L112" s="154"/>
      <x:c r="M112" s="152" t="str">
        <x:f>IF(A112="","",IF(C112="Yes",'Standards'!$B$6,0))</x:f>
      </x:c>
      <x:c r="N112" s="152" t="str">
        <x:f>IF(A112="","",IF(D112="Yes",'Standards'!$B$7,0))</x:f>
      </x:c>
      <x:c r="O112" s="152" t="str">
        <x:f>IF(A112="","",E112*'Standards'!$B$8)</x:f>
      </x:c>
      <x:c r="P112" s="152" t="str">
        <x:f>IF(A112="","",F112*'Standards'!$B$9)</x:f>
      </x:c>
      <x:c r="Q112" s="152" t="str">
        <x:f>IF(A112="","",IF(G112="Yes",'Standards'!$B$10,0))</x:f>
      </x:c>
      <x:c r="R112" s="152" t="str">
        <x:f>IF(A112="","",'Standards'!$B$11*(0.4*MIN(H112/2,1)+0.3*IF(I112="Yes",1,0)+0.3*IF(J112="Yes",1,0)))</x:f>
      </x:c>
      <x:c r="S112" s="152" t="str">
        <x:f>IF(A112="","",IF(L112=0,'Standards'!$B$12,0))</x:f>
      </x:c>
      <x:c r="T112" s="152" t="str">
        <x:f>IF(A112="","",SUM(M112:S112))</x:f>
      </x:c>
      <x:c r="U112" s="153" t="str">
        <x:f>IF(A112="","",IF(L112&gt;0,"INTERVENTION - HUMAN REVIEW",IF(T112&gt;=0.85,"GOOD STANDING",IF(T112&gt;=0.70,"REVIEW - ACTION PLAN","INTERVENTION - HUMAN REVIEW"))))</x:f>
      </x:c>
      <x:c r="V112" s="131"/>
      <x:c r="W112" s="132"/>
      <x:c r="X112" s="137"/>
    </x:row>
    <x:row r="113">
      <x:c r="A113" s="131"/>
      <x:c r="B113" s="132"/>
      <x:c r="C113" s="132"/>
      <x:c r="D113" s="132"/>
      <x:c r="E113" s="132"/>
      <x:c r="F113" s="132"/>
      <x:c r="G113" s="132"/>
      <x:c r="H113" s="132"/>
      <x:c r="I113" s="132"/>
      <x:c r="J113" s="132"/>
      <x:c r="K113" s="132"/>
      <x:c r="L113" s="154"/>
      <x:c r="M113" s="152" t="str">
        <x:f>IF(A113="","",IF(C113="Yes",'Standards'!$B$6,0))</x:f>
      </x:c>
      <x:c r="N113" s="152" t="str">
        <x:f>IF(A113="","",IF(D113="Yes",'Standards'!$B$7,0))</x:f>
      </x:c>
      <x:c r="O113" s="152" t="str">
        <x:f>IF(A113="","",E113*'Standards'!$B$8)</x:f>
      </x:c>
      <x:c r="P113" s="152" t="str">
        <x:f>IF(A113="","",F113*'Standards'!$B$9)</x:f>
      </x:c>
      <x:c r="Q113" s="152" t="str">
        <x:f>IF(A113="","",IF(G113="Yes",'Standards'!$B$10,0))</x:f>
      </x:c>
      <x:c r="R113" s="152" t="str">
        <x:f>IF(A113="","",'Standards'!$B$11*(0.4*MIN(H113/2,1)+0.3*IF(I113="Yes",1,0)+0.3*IF(J113="Yes",1,0)))</x:f>
      </x:c>
      <x:c r="S113" s="152" t="str">
        <x:f>IF(A113="","",IF(L113=0,'Standards'!$B$12,0))</x:f>
      </x:c>
      <x:c r="T113" s="152" t="str">
        <x:f>IF(A113="","",SUM(M113:S113))</x:f>
      </x:c>
      <x:c r="U113" s="153" t="str">
        <x:f>IF(A113="","",IF(L113&gt;0,"INTERVENTION - HUMAN REVIEW",IF(T113&gt;=0.85,"GOOD STANDING",IF(T113&gt;=0.70,"REVIEW - ACTION PLAN","INTERVENTION - HUMAN REVIEW"))))</x:f>
      </x:c>
      <x:c r="V113" s="131"/>
      <x:c r="W113" s="132"/>
      <x:c r="X113" s="137"/>
    </x:row>
    <x:row r="114">
      <x:c r="A114" s="131"/>
      <x:c r="B114" s="132"/>
      <x:c r="C114" s="132"/>
      <x:c r="D114" s="132"/>
      <x:c r="E114" s="132"/>
      <x:c r="F114" s="132"/>
      <x:c r="G114" s="132"/>
      <x:c r="H114" s="132"/>
      <x:c r="I114" s="132"/>
      <x:c r="J114" s="132"/>
      <x:c r="K114" s="132"/>
      <x:c r="L114" s="154"/>
      <x:c r="M114" s="152" t="str">
        <x:f>IF(A114="","",IF(C114="Yes",'Standards'!$B$6,0))</x:f>
      </x:c>
      <x:c r="N114" s="152" t="str">
        <x:f>IF(A114="","",IF(D114="Yes",'Standards'!$B$7,0))</x:f>
      </x:c>
      <x:c r="O114" s="152" t="str">
        <x:f>IF(A114="","",E114*'Standards'!$B$8)</x:f>
      </x:c>
      <x:c r="P114" s="152" t="str">
        <x:f>IF(A114="","",F114*'Standards'!$B$9)</x:f>
      </x:c>
      <x:c r="Q114" s="152" t="str">
        <x:f>IF(A114="","",IF(G114="Yes",'Standards'!$B$10,0))</x:f>
      </x:c>
      <x:c r="R114" s="152" t="str">
        <x:f>IF(A114="","",'Standards'!$B$11*(0.4*MIN(H114/2,1)+0.3*IF(I114="Yes",1,0)+0.3*IF(J114="Yes",1,0)))</x:f>
      </x:c>
      <x:c r="S114" s="152" t="str">
        <x:f>IF(A114="","",IF(L114=0,'Standards'!$B$12,0))</x:f>
      </x:c>
      <x:c r="T114" s="152" t="str">
        <x:f>IF(A114="","",SUM(M114:S114))</x:f>
      </x:c>
      <x:c r="U114" s="153" t="str">
        <x:f>IF(A114="","",IF(L114&gt;0,"INTERVENTION - HUMAN REVIEW",IF(T114&gt;=0.85,"GOOD STANDING",IF(T114&gt;=0.70,"REVIEW - ACTION PLAN","INTERVENTION - HUMAN REVIEW"))))</x:f>
      </x:c>
      <x:c r="V114" s="131"/>
      <x:c r="W114" s="132"/>
      <x:c r="X114" s="137"/>
    </x:row>
    <x:row r="115">
      <x:c r="A115" s="131"/>
      <x:c r="B115" s="132"/>
      <x:c r="C115" s="132"/>
      <x:c r="D115" s="132"/>
      <x:c r="E115" s="132"/>
      <x:c r="F115" s="132"/>
      <x:c r="G115" s="132"/>
      <x:c r="H115" s="132"/>
      <x:c r="I115" s="132"/>
      <x:c r="J115" s="132"/>
      <x:c r="K115" s="132"/>
      <x:c r="L115" s="154"/>
      <x:c r="M115" s="152" t="str">
        <x:f>IF(A115="","",IF(C115="Yes",'Standards'!$B$6,0))</x:f>
      </x:c>
      <x:c r="N115" s="152" t="str">
        <x:f>IF(A115="","",IF(D115="Yes",'Standards'!$B$7,0))</x:f>
      </x:c>
      <x:c r="O115" s="152" t="str">
        <x:f>IF(A115="","",E115*'Standards'!$B$8)</x:f>
      </x:c>
      <x:c r="P115" s="152" t="str">
        <x:f>IF(A115="","",F115*'Standards'!$B$9)</x:f>
      </x:c>
      <x:c r="Q115" s="152" t="str">
        <x:f>IF(A115="","",IF(G115="Yes",'Standards'!$B$10,0))</x:f>
      </x:c>
      <x:c r="R115" s="152" t="str">
        <x:f>IF(A115="","",'Standards'!$B$11*(0.4*MIN(H115/2,1)+0.3*IF(I115="Yes",1,0)+0.3*IF(J115="Yes",1,0)))</x:f>
      </x:c>
      <x:c r="S115" s="152" t="str">
        <x:f>IF(A115="","",IF(L115=0,'Standards'!$B$12,0))</x:f>
      </x:c>
      <x:c r="T115" s="152" t="str">
        <x:f>IF(A115="","",SUM(M115:S115))</x:f>
      </x:c>
      <x:c r="U115" s="153" t="str">
        <x:f>IF(A115="","",IF(L115&gt;0,"INTERVENTION - HUMAN REVIEW",IF(T115&gt;=0.85,"GOOD STANDING",IF(T115&gt;=0.70,"REVIEW - ACTION PLAN","INTERVENTION - HUMAN REVIEW"))))</x:f>
      </x:c>
      <x:c r="V115" s="131"/>
      <x:c r="W115" s="132"/>
      <x:c r="X115" s="137"/>
    </x:row>
    <x:row r="116">
      <x:c r="A116" s="131"/>
      <x:c r="B116" s="132"/>
      <x:c r="C116" s="132"/>
      <x:c r="D116" s="132"/>
      <x:c r="E116" s="132"/>
      <x:c r="F116" s="132"/>
      <x:c r="G116" s="132"/>
      <x:c r="H116" s="132"/>
      <x:c r="I116" s="132"/>
      <x:c r="J116" s="132"/>
      <x:c r="K116" s="132"/>
      <x:c r="L116" s="154"/>
      <x:c r="M116" s="152" t="str">
        <x:f>IF(A116="","",IF(C116="Yes",'Standards'!$B$6,0))</x:f>
      </x:c>
      <x:c r="N116" s="152" t="str">
        <x:f>IF(A116="","",IF(D116="Yes",'Standards'!$B$7,0))</x:f>
      </x:c>
      <x:c r="O116" s="152" t="str">
        <x:f>IF(A116="","",E116*'Standards'!$B$8)</x:f>
      </x:c>
      <x:c r="P116" s="152" t="str">
        <x:f>IF(A116="","",F116*'Standards'!$B$9)</x:f>
      </x:c>
      <x:c r="Q116" s="152" t="str">
        <x:f>IF(A116="","",IF(G116="Yes",'Standards'!$B$10,0))</x:f>
      </x:c>
      <x:c r="R116" s="152" t="str">
        <x:f>IF(A116="","",'Standards'!$B$11*(0.4*MIN(H116/2,1)+0.3*IF(I116="Yes",1,0)+0.3*IF(J116="Yes",1,0)))</x:f>
      </x:c>
      <x:c r="S116" s="152" t="str">
        <x:f>IF(A116="","",IF(L116=0,'Standards'!$B$12,0))</x:f>
      </x:c>
      <x:c r="T116" s="152" t="str">
        <x:f>IF(A116="","",SUM(M116:S116))</x:f>
      </x:c>
      <x:c r="U116" s="153" t="str">
        <x:f>IF(A116="","",IF(L116&gt;0,"INTERVENTION - HUMAN REVIEW",IF(T116&gt;=0.85,"GOOD STANDING",IF(T116&gt;=0.70,"REVIEW - ACTION PLAN","INTERVENTION - HUMAN REVIEW"))))</x:f>
      </x:c>
      <x:c r="V116" s="131"/>
      <x:c r="W116" s="132"/>
      <x:c r="X116" s="137"/>
    </x:row>
    <x:row r="117">
      <x:c r="A117" s="131"/>
      <x:c r="B117" s="132"/>
      <x:c r="C117" s="132"/>
      <x:c r="D117" s="132"/>
      <x:c r="E117" s="132"/>
      <x:c r="F117" s="132"/>
      <x:c r="G117" s="132"/>
      <x:c r="H117" s="132"/>
      <x:c r="I117" s="132"/>
      <x:c r="J117" s="132"/>
      <x:c r="K117" s="132"/>
      <x:c r="L117" s="154"/>
      <x:c r="M117" s="152" t="str">
        <x:f>IF(A117="","",IF(C117="Yes",'Standards'!$B$6,0))</x:f>
      </x:c>
      <x:c r="N117" s="152" t="str">
        <x:f>IF(A117="","",IF(D117="Yes",'Standards'!$B$7,0))</x:f>
      </x:c>
      <x:c r="O117" s="152" t="str">
        <x:f>IF(A117="","",E117*'Standards'!$B$8)</x:f>
      </x:c>
      <x:c r="P117" s="152" t="str">
        <x:f>IF(A117="","",F117*'Standards'!$B$9)</x:f>
      </x:c>
      <x:c r="Q117" s="152" t="str">
        <x:f>IF(A117="","",IF(G117="Yes",'Standards'!$B$10,0))</x:f>
      </x:c>
      <x:c r="R117" s="152" t="str">
        <x:f>IF(A117="","",'Standards'!$B$11*(0.4*MIN(H117/2,1)+0.3*IF(I117="Yes",1,0)+0.3*IF(J117="Yes",1,0)))</x:f>
      </x:c>
      <x:c r="S117" s="152" t="str">
        <x:f>IF(A117="","",IF(L117=0,'Standards'!$B$12,0))</x:f>
      </x:c>
      <x:c r="T117" s="152" t="str">
        <x:f>IF(A117="","",SUM(M117:S117))</x:f>
      </x:c>
      <x:c r="U117" s="153" t="str">
        <x:f>IF(A117="","",IF(L117&gt;0,"INTERVENTION - HUMAN REVIEW",IF(T117&gt;=0.85,"GOOD STANDING",IF(T117&gt;=0.70,"REVIEW - ACTION PLAN","INTERVENTION - HUMAN REVIEW"))))</x:f>
      </x:c>
      <x:c r="V117" s="131"/>
      <x:c r="W117" s="132"/>
      <x:c r="X117" s="137"/>
    </x:row>
    <x:row r="118">
      <x:c r="A118" s="131"/>
      <x:c r="B118" s="132"/>
      <x:c r="C118" s="132"/>
      <x:c r="D118" s="132"/>
      <x:c r="E118" s="132"/>
      <x:c r="F118" s="132"/>
      <x:c r="G118" s="132"/>
      <x:c r="H118" s="132"/>
      <x:c r="I118" s="132"/>
      <x:c r="J118" s="132"/>
      <x:c r="K118" s="132"/>
      <x:c r="L118" s="154"/>
      <x:c r="M118" s="152" t="str">
        <x:f>IF(A118="","",IF(C118="Yes",'Standards'!$B$6,0))</x:f>
      </x:c>
      <x:c r="N118" s="152" t="str">
        <x:f>IF(A118="","",IF(D118="Yes",'Standards'!$B$7,0))</x:f>
      </x:c>
      <x:c r="O118" s="152" t="str">
        <x:f>IF(A118="","",E118*'Standards'!$B$8)</x:f>
      </x:c>
      <x:c r="P118" s="152" t="str">
        <x:f>IF(A118="","",F118*'Standards'!$B$9)</x:f>
      </x:c>
      <x:c r="Q118" s="152" t="str">
        <x:f>IF(A118="","",IF(G118="Yes",'Standards'!$B$10,0))</x:f>
      </x:c>
      <x:c r="R118" s="152" t="str">
        <x:f>IF(A118="","",'Standards'!$B$11*(0.4*MIN(H118/2,1)+0.3*IF(I118="Yes",1,0)+0.3*IF(J118="Yes",1,0)))</x:f>
      </x:c>
      <x:c r="S118" s="152" t="str">
        <x:f>IF(A118="","",IF(L118=0,'Standards'!$B$12,0))</x:f>
      </x:c>
      <x:c r="T118" s="152" t="str">
        <x:f>IF(A118="","",SUM(M118:S118))</x:f>
      </x:c>
      <x:c r="U118" s="153" t="str">
        <x:f>IF(A118="","",IF(L118&gt;0,"INTERVENTION - HUMAN REVIEW",IF(T118&gt;=0.85,"GOOD STANDING",IF(T118&gt;=0.70,"REVIEW - ACTION PLAN","INTERVENTION - HUMAN REVIEW"))))</x:f>
      </x:c>
      <x:c r="V118" s="131"/>
      <x:c r="W118" s="132"/>
      <x:c r="X118" s="137"/>
    </x:row>
    <x:row r="119">
      <x:c r="A119" s="131"/>
      <x:c r="B119" s="132"/>
      <x:c r="C119" s="132"/>
      <x:c r="D119" s="132"/>
      <x:c r="E119" s="132"/>
      <x:c r="F119" s="132"/>
      <x:c r="G119" s="132"/>
      <x:c r="H119" s="132"/>
      <x:c r="I119" s="132"/>
      <x:c r="J119" s="132"/>
      <x:c r="K119" s="132"/>
      <x:c r="L119" s="154"/>
      <x:c r="M119" s="152" t="str">
        <x:f>IF(A119="","",IF(C119="Yes",'Standards'!$B$6,0))</x:f>
      </x:c>
      <x:c r="N119" s="152" t="str">
        <x:f>IF(A119="","",IF(D119="Yes",'Standards'!$B$7,0))</x:f>
      </x:c>
      <x:c r="O119" s="152" t="str">
        <x:f>IF(A119="","",E119*'Standards'!$B$8)</x:f>
      </x:c>
      <x:c r="P119" s="152" t="str">
        <x:f>IF(A119="","",F119*'Standards'!$B$9)</x:f>
      </x:c>
      <x:c r="Q119" s="152" t="str">
        <x:f>IF(A119="","",IF(G119="Yes",'Standards'!$B$10,0))</x:f>
      </x:c>
      <x:c r="R119" s="152" t="str">
        <x:f>IF(A119="","",'Standards'!$B$11*(0.4*MIN(H119/2,1)+0.3*IF(I119="Yes",1,0)+0.3*IF(J119="Yes",1,0)))</x:f>
      </x:c>
      <x:c r="S119" s="152" t="str">
        <x:f>IF(A119="","",IF(L119=0,'Standards'!$B$12,0))</x:f>
      </x:c>
      <x:c r="T119" s="152" t="str">
        <x:f>IF(A119="","",SUM(M119:S119))</x:f>
      </x:c>
      <x:c r="U119" s="153" t="str">
        <x:f>IF(A119="","",IF(L119&gt;0,"INTERVENTION - HUMAN REVIEW",IF(T119&gt;=0.85,"GOOD STANDING",IF(T119&gt;=0.70,"REVIEW - ACTION PLAN","INTERVENTION - HUMAN REVIEW"))))</x:f>
      </x:c>
      <x:c r="V119" s="131"/>
      <x:c r="W119" s="132"/>
      <x:c r="X119" s="137"/>
    </x:row>
    <x:row r="120">
      <x:c r="A120" s="131"/>
      <x:c r="B120" s="132"/>
      <x:c r="C120" s="132"/>
      <x:c r="D120" s="132"/>
      <x:c r="E120" s="132"/>
      <x:c r="F120" s="132"/>
      <x:c r="G120" s="132"/>
      <x:c r="H120" s="132"/>
      <x:c r="I120" s="132"/>
      <x:c r="J120" s="132"/>
      <x:c r="K120" s="132"/>
      <x:c r="L120" s="154"/>
      <x:c r="M120" s="152" t="str">
        <x:f>IF(A120="","",IF(C120="Yes",'Standards'!$B$6,0))</x:f>
      </x:c>
      <x:c r="N120" s="152" t="str">
        <x:f>IF(A120="","",IF(D120="Yes",'Standards'!$B$7,0))</x:f>
      </x:c>
      <x:c r="O120" s="152" t="str">
        <x:f>IF(A120="","",E120*'Standards'!$B$8)</x:f>
      </x:c>
      <x:c r="P120" s="152" t="str">
        <x:f>IF(A120="","",F120*'Standards'!$B$9)</x:f>
      </x:c>
      <x:c r="Q120" s="152" t="str">
        <x:f>IF(A120="","",IF(G120="Yes",'Standards'!$B$10,0))</x:f>
      </x:c>
      <x:c r="R120" s="152" t="str">
        <x:f>IF(A120="","",'Standards'!$B$11*(0.4*MIN(H120/2,1)+0.3*IF(I120="Yes",1,0)+0.3*IF(J120="Yes",1,0)))</x:f>
      </x:c>
      <x:c r="S120" s="152" t="str">
        <x:f>IF(A120="","",IF(L120=0,'Standards'!$B$12,0))</x:f>
      </x:c>
      <x:c r="T120" s="152" t="str">
        <x:f>IF(A120="","",SUM(M120:S120))</x:f>
      </x:c>
      <x:c r="U120" s="153" t="str">
        <x:f>IF(A120="","",IF(L120&gt;0,"INTERVENTION - HUMAN REVIEW",IF(T120&gt;=0.85,"GOOD STANDING",IF(T120&gt;=0.70,"REVIEW - ACTION PLAN","INTERVENTION - HUMAN REVIEW"))))</x:f>
      </x:c>
      <x:c r="V120" s="131"/>
      <x:c r="W120" s="132"/>
      <x:c r="X120" s="137"/>
    </x:row>
    <x:row r="121">
      <x:c r="A121" s="131"/>
      <x:c r="B121" s="132"/>
      <x:c r="C121" s="132"/>
      <x:c r="D121" s="132"/>
      <x:c r="E121" s="132"/>
      <x:c r="F121" s="132"/>
      <x:c r="G121" s="132"/>
      <x:c r="H121" s="132"/>
      <x:c r="I121" s="132"/>
      <x:c r="J121" s="132"/>
      <x:c r="K121" s="132"/>
      <x:c r="L121" s="154"/>
      <x:c r="M121" s="152" t="str">
        <x:f>IF(A121="","",IF(C121="Yes",'Standards'!$B$6,0))</x:f>
      </x:c>
      <x:c r="N121" s="152" t="str">
        <x:f>IF(A121="","",IF(D121="Yes",'Standards'!$B$7,0))</x:f>
      </x:c>
      <x:c r="O121" s="152" t="str">
        <x:f>IF(A121="","",E121*'Standards'!$B$8)</x:f>
      </x:c>
      <x:c r="P121" s="152" t="str">
        <x:f>IF(A121="","",F121*'Standards'!$B$9)</x:f>
      </x:c>
      <x:c r="Q121" s="152" t="str">
        <x:f>IF(A121="","",IF(G121="Yes",'Standards'!$B$10,0))</x:f>
      </x:c>
      <x:c r="R121" s="152" t="str">
        <x:f>IF(A121="","",'Standards'!$B$11*(0.4*MIN(H121/2,1)+0.3*IF(I121="Yes",1,0)+0.3*IF(J121="Yes",1,0)))</x:f>
      </x:c>
      <x:c r="S121" s="152" t="str">
        <x:f>IF(A121="","",IF(L121=0,'Standards'!$B$12,0))</x:f>
      </x:c>
      <x:c r="T121" s="152" t="str">
        <x:f>IF(A121="","",SUM(M121:S121))</x:f>
      </x:c>
      <x:c r="U121" s="153" t="str">
        <x:f>IF(A121="","",IF(L121&gt;0,"INTERVENTION - HUMAN REVIEW",IF(T121&gt;=0.85,"GOOD STANDING",IF(T121&gt;=0.70,"REVIEW - ACTION PLAN","INTERVENTION - HUMAN REVIEW"))))</x:f>
      </x:c>
      <x:c r="V121" s="131"/>
      <x:c r="W121" s="132"/>
      <x:c r="X121" s="137"/>
    </x:row>
    <x:row r="122">
      <x:c r="A122" s="131"/>
      <x:c r="B122" s="132"/>
      <x:c r="C122" s="132"/>
      <x:c r="D122" s="132"/>
      <x:c r="E122" s="132"/>
      <x:c r="F122" s="132"/>
      <x:c r="G122" s="132"/>
      <x:c r="H122" s="132"/>
      <x:c r="I122" s="132"/>
      <x:c r="J122" s="132"/>
      <x:c r="K122" s="132"/>
      <x:c r="L122" s="154"/>
      <x:c r="M122" s="152" t="str">
        <x:f>IF(A122="","",IF(C122="Yes",'Standards'!$B$6,0))</x:f>
      </x:c>
      <x:c r="N122" s="152" t="str">
        <x:f>IF(A122="","",IF(D122="Yes",'Standards'!$B$7,0))</x:f>
      </x:c>
      <x:c r="O122" s="152" t="str">
        <x:f>IF(A122="","",E122*'Standards'!$B$8)</x:f>
      </x:c>
      <x:c r="P122" s="152" t="str">
        <x:f>IF(A122="","",F122*'Standards'!$B$9)</x:f>
      </x:c>
      <x:c r="Q122" s="152" t="str">
        <x:f>IF(A122="","",IF(G122="Yes",'Standards'!$B$10,0))</x:f>
      </x:c>
      <x:c r="R122" s="152" t="str">
        <x:f>IF(A122="","",'Standards'!$B$11*(0.4*MIN(H122/2,1)+0.3*IF(I122="Yes",1,0)+0.3*IF(J122="Yes",1,0)))</x:f>
      </x:c>
      <x:c r="S122" s="152" t="str">
        <x:f>IF(A122="","",IF(L122=0,'Standards'!$B$12,0))</x:f>
      </x:c>
      <x:c r="T122" s="152" t="str">
        <x:f>IF(A122="","",SUM(M122:S122))</x:f>
      </x:c>
      <x:c r="U122" s="153" t="str">
        <x:f>IF(A122="","",IF(L122&gt;0,"INTERVENTION - HUMAN REVIEW",IF(T122&gt;=0.85,"GOOD STANDING",IF(T122&gt;=0.70,"REVIEW - ACTION PLAN","INTERVENTION - HUMAN REVIEW"))))</x:f>
      </x:c>
      <x:c r="V122" s="131"/>
      <x:c r="W122" s="132"/>
      <x:c r="X122" s="137"/>
    </x:row>
    <x:row r="123">
      <x:c r="A123" s="131"/>
      <x:c r="B123" s="132"/>
      <x:c r="C123" s="132"/>
      <x:c r="D123" s="132"/>
      <x:c r="E123" s="132"/>
      <x:c r="F123" s="132"/>
      <x:c r="G123" s="132"/>
      <x:c r="H123" s="132"/>
      <x:c r="I123" s="132"/>
      <x:c r="J123" s="132"/>
      <x:c r="K123" s="132"/>
      <x:c r="L123" s="154"/>
      <x:c r="M123" s="152" t="str">
        <x:f>IF(A123="","",IF(C123="Yes",'Standards'!$B$6,0))</x:f>
      </x:c>
      <x:c r="N123" s="152" t="str">
        <x:f>IF(A123="","",IF(D123="Yes",'Standards'!$B$7,0))</x:f>
      </x:c>
      <x:c r="O123" s="152" t="str">
        <x:f>IF(A123="","",E123*'Standards'!$B$8)</x:f>
      </x:c>
      <x:c r="P123" s="152" t="str">
        <x:f>IF(A123="","",F123*'Standards'!$B$9)</x:f>
      </x:c>
      <x:c r="Q123" s="152" t="str">
        <x:f>IF(A123="","",IF(G123="Yes",'Standards'!$B$10,0))</x:f>
      </x:c>
      <x:c r="R123" s="152" t="str">
        <x:f>IF(A123="","",'Standards'!$B$11*(0.4*MIN(H123/2,1)+0.3*IF(I123="Yes",1,0)+0.3*IF(J123="Yes",1,0)))</x:f>
      </x:c>
      <x:c r="S123" s="152" t="str">
        <x:f>IF(A123="","",IF(L123=0,'Standards'!$B$12,0))</x:f>
      </x:c>
      <x:c r="T123" s="152" t="str">
        <x:f>IF(A123="","",SUM(M123:S123))</x:f>
      </x:c>
      <x:c r="U123" s="153" t="str">
        <x:f>IF(A123="","",IF(L123&gt;0,"INTERVENTION - HUMAN REVIEW",IF(T123&gt;=0.85,"GOOD STANDING",IF(T123&gt;=0.70,"REVIEW - ACTION PLAN","INTERVENTION - HUMAN REVIEW"))))</x:f>
      </x:c>
      <x:c r="V123" s="131"/>
      <x:c r="W123" s="132"/>
      <x:c r="X123" s="137"/>
    </x:row>
    <x:row r="124">
      <x:c r="A124" s="131"/>
      <x:c r="B124" s="132"/>
      <x:c r="C124" s="132"/>
      <x:c r="D124" s="132"/>
      <x:c r="E124" s="132"/>
      <x:c r="F124" s="132"/>
      <x:c r="G124" s="132"/>
      <x:c r="H124" s="132"/>
      <x:c r="I124" s="132"/>
      <x:c r="J124" s="132"/>
      <x:c r="K124" s="132"/>
      <x:c r="L124" s="154"/>
      <x:c r="M124" s="152" t="str">
        <x:f>IF(A124="","",IF(C124="Yes",'Standards'!$B$6,0))</x:f>
      </x:c>
      <x:c r="N124" s="152" t="str">
        <x:f>IF(A124="","",IF(D124="Yes",'Standards'!$B$7,0))</x:f>
      </x:c>
      <x:c r="O124" s="152" t="str">
        <x:f>IF(A124="","",E124*'Standards'!$B$8)</x:f>
      </x:c>
      <x:c r="P124" s="152" t="str">
        <x:f>IF(A124="","",F124*'Standards'!$B$9)</x:f>
      </x:c>
      <x:c r="Q124" s="152" t="str">
        <x:f>IF(A124="","",IF(G124="Yes",'Standards'!$B$10,0))</x:f>
      </x:c>
      <x:c r="R124" s="152" t="str">
        <x:f>IF(A124="","",'Standards'!$B$11*(0.4*MIN(H124/2,1)+0.3*IF(I124="Yes",1,0)+0.3*IF(J124="Yes",1,0)))</x:f>
      </x:c>
      <x:c r="S124" s="152" t="str">
        <x:f>IF(A124="","",IF(L124=0,'Standards'!$B$12,0))</x:f>
      </x:c>
      <x:c r="T124" s="152" t="str">
        <x:f>IF(A124="","",SUM(M124:S124))</x:f>
      </x:c>
      <x:c r="U124" s="153" t="str">
        <x:f>IF(A124="","",IF(L124&gt;0,"INTERVENTION - HUMAN REVIEW",IF(T124&gt;=0.85,"GOOD STANDING",IF(T124&gt;=0.70,"REVIEW - ACTION PLAN","INTERVENTION - HUMAN REVIEW"))))</x:f>
      </x:c>
      <x:c r="V124" s="131"/>
      <x:c r="W124" s="132"/>
      <x:c r="X124" s="137"/>
    </x:row>
    <x:row r="125">
      <x:c r="A125" s="131"/>
      <x:c r="B125" s="132"/>
      <x:c r="C125" s="132"/>
      <x:c r="D125" s="132"/>
      <x:c r="E125" s="132"/>
      <x:c r="F125" s="132"/>
      <x:c r="G125" s="132"/>
      <x:c r="H125" s="132"/>
      <x:c r="I125" s="132"/>
      <x:c r="J125" s="132"/>
      <x:c r="K125" s="132"/>
      <x:c r="L125" s="154"/>
      <x:c r="M125" s="152" t="str">
        <x:f>IF(A125="","",IF(C125="Yes",'Standards'!$B$6,0))</x:f>
      </x:c>
      <x:c r="N125" s="152" t="str">
        <x:f>IF(A125="","",IF(D125="Yes",'Standards'!$B$7,0))</x:f>
      </x:c>
      <x:c r="O125" s="152" t="str">
        <x:f>IF(A125="","",E125*'Standards'!$B$8)</x:f>
      </x:c>
      <x:c r="P125" s="152" t="str">
        <x:f>IF(A125="","",F125*'Standards'!$B$9)</x:f>
      </x:c>
      <x:c r="Q125" s="152" t="str">
        <x:f>IF(A125="","",IF(G125="Yes",'Standards'!$B$10,0))</x:f>
      </x:c>
      <x:c r="R125" s="152" t="str">
        <x:f>IF(A125="","",'Standards'!$B$11*(0.4*MIN(H125/2,1)+0.3*IF(I125="Yes",1,0)+0.3*IF(J125="Yes",1,0)))</x:f>
      </x:c>
      <x:c r="S125" s="152" t="str">
        <x:f>IF(A125="","",IF(L125=0,'Standards'!$B$12,0))</x:f>
      </x:c>
      <x:c r="T125" s="152" t="str">
        <x:f>IF(A125="","",SUM(M125:S125))</x:f>
      </x:c>
      <x:c r="U125" s="153" t="str">
        <x:f>IF(A125="","",IF(L125&gt;0,"INTERVENTION - HUMAN REVIEW",IF(T125&gt;=0.85,"GOOD STANDING",IF(T125&gt;=0.70,"REVIEW - ACTION PLAN","INTERVENTION - HUMAN REVIEW"))))</x:f>
      </x:c>
      <x:c r="V125" s="131"/>
      <x:c r="W125" s="132"/>
      <x:c r="X125" s="137"/>
    </x:row>
    <x:row r="126">
      <x:c r="A126" s="131"/>
      <x:c r="B126" s="132"/>
      <x:c r="C126" s="132"/>
      <x:c r="D126" s="132"/>
      <x:c r="E126" s="132"/>
      <x:c r="F126" s="132"/>
      <x:c r="G126" s="132"/>
      <x:c r="H126" s="132"/>
      <x:c r="I126" s="132"/>
      <x:c r="J126" s="132"/>
      <x:c r="K126" s="132"/>
      <x:c r="L126" s="154"/>
      <x:c r="M126" s="152" t="str">
        <x:f>IF(A126="","",IF(C126="Yes",'Standards'!$B$6,0))</x:f>
      </x:c>
      <x:c r="N126" s="152" t="str">
        <x:f>IF(A126="","",IF(D126="Yes",'Standards'!$B$7,0))</x:f>
      </x:c>
      <x:c r="O126" s="152" t="str">
        <x:f>IF(A126="","",E126*'Standards'!$B$8)</x:f>
      </x:c>
      <x:c r="P126" s="152" t="str">
        <x:f>IF(A126="","",F126*'Standards'!$B$9)</x:f>
      </x:c>
      <x:c r="Q126" s="152" t="str">
        <x:f>IF(A126="","",IF(G126="Yes",'Standards'!$B$10,0))</x:f>
      </x:c>
      <x:c r="R126" s="152" t="str">
        <x:f>IF(A126="","",'Standards'!$B$11*(0.4*MIN(H126/2,1)+0.3*IF(I126="Yes",1,0)+0.3*IF(J126="Yes",1,0)))</x:f>
      </x:c>
      <x:c r="S126" s="152" t="str">
        <x:f>IF(A126="","",IF(L126=0,'Standards'!$B$12,0))</x:f>
      </x:c>
      <x:c r="T126" s="152" t="str">
        <x:f>IF(A126="","",SUM(M126:S126))</x:f>
      </x:c>
      <x:c r="U126" s="153" t="str">
        <x:f>IF(A126="","",IF(L126&gt;0,"INTERVENTION - HUMAN REVIEW",IF(T126&gt;=0.85,"GOOD STANDING",IF(T126&gt;=0.70,"REVIEW - ACTION PLAN","INTERVENTION - HUMAN REVIEW"))))</x:f>
      </x:c>
      <x:c r="V126" s="131"/>
      <x:c r="W126" s="132"/>
      <x:c r="X126" s="137"/>
    </x:row>
    <x:row r="127">
      <x:c r="A127" s="131"/>
      <x:c r="B127" s="132"/>
      <x:c r="C127" s="132"/>
      <x:c r="D127" s="132"/>
      <x:c r="E127" s="132"/>
      <x:c r="F127" s="132"/>
      <x:c r="G127" s="132"/>
      <x:c r="H127" s="132"/>
      <x:c r="I127" s="132"/>
      <x:c r="J127" s="132"/>
      <x:c r="K127" s="132"/>
      <x:c r="L127" s="154"/>
      <x:c r="M127" s="152" t="str">
        <x:f>IF(A127="","",IF(C127="Yes",'Standards'!$B$6,0))</x:f>
      </x:c>
      <x:c r="N127" s="152" t="str">
        <x:f>IF(A127="","",IF(D127="Yes",'Standards'!$B$7,0))</x:f>
      </x:c>
      <x:c r="O127" s="152" t="str">
        <x:f>IF(A127="","",E127*'Standards'!$B$8)</x:f>
      </x:c>
      <x:c r="P127" s="152" t="str">
        <x:f>IF(A127="","",F127*'Standards'!$B$9)</x:f>
      </x:c>
      <x:c r="Q127" s="152" t="str">
        <x:f>IF(A127="","",IF(G127="Yes",'Standards'!$B$10,0))</x:f>
      </x:c>
      <x:c r="R127" s="152" t="str">
        <x:f>IF(A127="","",'Standards'!$B$11*(0.4*MIN(H127/2,1)+0.3*IF(I127="Yes",1,0)+0.3*IF(J127="Yes",1,0)))</x:f>
      </x:c>
      <x:c r="S127" s="152" t="str">
        <x:f>IF(A127="","",IF(L127=0,'Standards'!$B$12,0))</x:f>
      </x:c>
      <x:c r="T127" s="152" t="str">
        <x:f>IF(A127="","",SUM(M127:S127))</x:f>
      </x:c>
      <x:c r="U127" s="153" t="str">
        <x:f>IF(A127="","",IF(L127&gt;0,"INTERVENTION - HUMAN REVIEW",IF(T127&gt;=0.85,"GOOD STANDING",IF(T127&gt;=0.70,"REVIEW - ACTION PLAN","INTERVENTION - HUMAN REVIEW"))))</x:f>
      </x:c>
      <x:c r="V127" s="131"/>
      <x:c r="W127" s="132"/>
      <x:c r="X127" s="137"/>
    </x:row>
    <x:row r="128">
      <x:c r="A128" s="131"/>
      <x:c r="B128" s="132"/>
      <x:c r="C128" s="132"/>
      <x:c r="D128" s="132"/>
      <x:c r="E128" s="132"/>
      <x:c r="F128" s="132"/>
      <x:c r="G128" s="132"/>
      <x:c r="H128" s="132"/>
      <x:c r="I128" s="132"/>
      <x:c r="J128" s="132"/>
      <x:c r="K128" s="132"/>
      <x:c r="L128" s="154"/>
      <x:c r="M128" s="152" t="str">
        <x:f>IF(A128="","",IF(C128="Yes",'Standards'!$B$6,0))</x:f>
      </x:c>
      <x:c r="N128" s="152" t="str">
        <x:f>IF(A128="","",IF(D128="Yes",'Standards'!$B$7,0))</x:f>
      </x:c>
      <x:c r="O128" s="152" t="str">
        <x:f>IF(A128="","",E128*'Standards'!$B$8)</x:f>
      </x:c>
      <x:c r="P128" s="152" t="str">
        <x:f>IF(A128="","",F128*'Standards'!$B$9)</x:f>
      </x:c>
      <x:c r="Q128" s="152" t="str">
        <x:f>IF(A128="","",IF(G128="Yes",'Standards'!$B$10,0))</x:f>
      </x:c>
      <x:c r="R128" s="152" t="str">
        <x:f>IF(A128="","",'Standards'!$B$11*(0.4*MIN(H128/2,1)+0.3*IF(I128="Yes",1,0)+0.3*IF(J128="Yes",1,0)))</x:f>
      </x:c>
      <x:c r="S128" s="152" t="str">
        <x:f>IF(A128="","",IF(L128=0,'Standards'!$B$12,0))</x:f>
      </x:c>
      <x:c r="T128" s="152" t="str">
        <x:f>IF(A128="","",SUM(M128:S128))</x:f>
      </x:c>
      <x:c r="U128" s="153" t="str">
        <x:f>IF(A128="","",IF(L128&gt;0,"INTERVENTION - HUMAN REVIEW",IF(T128&gt;=0.85,"GOOD STANDING",IF(T128&gt;=0.70,"REVIEW - ACTION PLAN","INTERVENTION - HUMAN REVIEW"))))</x:f>
      </x:c>
      <x:c r="V128" s="131"/>
      <x:c r="W128" s="132"/>
      <x:c r="X128" s="137"/>
    </x:row>
    <x:row r="129">
      <x:c r="A129" s="131"/>
      <x:c r="B129" s="132"/>
      <x:c r="C129" s="132"/>
      <x:c r="D129" s="132"/>
      <x:c r="E129" s="132"/>
      <x:c r="F129" s="132"/>
      <x:c r="G129" s="132"/>
      <x:c r="H129" s="132"/>
      <x:c r="I129" s="132"/>
      <x:c r="J129" s="132"/>
      <x:c r="K129" s="132"/>
      <x:c r="L129" s="154"/>
      <x:c r="M129" s="152" t="str">
        <x:f>IF(A129="","",IF(C129="Yes",'Standards'!$B$6,0))</x:f>
      </x:c>
      <x:c r="N129" s="152" t="str">
        <x:f>IF(A129="","",IF(D129="Yes",'Standards'!$B$7,0))</x:f>
      </x:c>
      <x:c r="O129" s="152" t="str">
        <x:f>IF(A129="","",E129*'Standards'!$B$8)</x:f>
      </x:c>
      <x:c r="P129" s="152" t="str">
        <x:f>IF(A129="","",F129*'Standards'!$B$9)</x:f>
      </x:c>
      <x:c r="Q129" s="152" t="str">
        <x:f>IF(A129="","",IF(G129="Yes",'Standards'!$B$10,0))</x:f>
      </x:c>
      <x:c r="R129" s="152" t="str">
        <x:f>IF(A129="","",'Standards'!$B$11*(0.4*MIN(H129/2,1)+0.3*IF(I129="Yes",1,0)+0.3*IF(J129="Yes",1,0)))</x:f>
      </x:c>
      <x:c r="S129" s="152" t="str">
        <x:f>IF(A129="","",IF(L129=0,'Standards'!$B$12,0))</x:f>
      </x:c>
      <x:c r="T129" s="152" t="str">
        <x:f>IF(A129="","",SUM(M129:S129))</x:f>
      </x:c>
      <x:c r="U129" s="153" t="str">
        <x:f>IF(A129="","",IF(L129&gt;0,"INTERVENTION - HUMAN REVIEW",IF(T129&gt;=0.85,"GOOD STANDING",IF(T129&gt;=0.70,"REVIEW - ACTION PLAN","INTERVENTION - HUMAN REVIEW"))))</x:f>
      </x:c>
      <x:c r="V129" s="131"/>
      <x:c r="W129" s="132"/>
      <x:c r="X129" s="137"/>
    </x:row>
    <x:row r="130">
      <x:c r="A130" s="131"/>
      <x:c r="B130" s="132"/>
      <x:c r="C130" s="132"/>
      <x:c r="D130" s="132"/>
      <x:c r="E130" s="132"/>
      <x:c r="F130" s="132"/>
      <x:c r="G130" s="132"/>
      <x:c r="H130" s="132"/>
      <x:c r="I130" s="132"/>
      <x:c r="J130" s="132"/>
      <x:c r="K130" s="132"/>
      <x:c r="L130" s="154"/>
      <x:c r="M130" s="152" t="str">
        <x:f>IF(A130="","",IF(C130="Yes",'Standards'!$B$6,0))</x:f>
      </x:c>
      <x:c r="N130" s="152" t="str">
        <x:f>IF(A130="","",IF(D130="Yes",'Standards'!$B$7,0))</x:f>
      </x:c>
      <x:c r="O130" s="152" t="str">
        <x:f>IF(A130="","",E130*'Standards'!$B$8)</x:f>
      </x:c>
      <x:c r="P130" s="152" t="str">
        <x:f>IF(A130="","",F130*'Standards'!$B$9)</x:f>
      </x:c>
      <x:c r="Q130" s="152" t="str">
        <x:f>IF(A130="","",IF(G130="Yes",'Standards'!$B$10,0))</x:f>
      </x:c>
      <x:c r="R130" s="152" t="str">
        <x:f>IF(A130="","",'Standards'!$B$11*(0.4*MIN(H130/2,1)+0.3*IF(I130="Yes",1,0)+0.3*IF(J130="Yes",1,0)))</x:f>
      </x:c>
      <x:c r="S130" s="152" t="str">
        <x:f>IF(A130="","",IF(L130=0,'Standards'!$B$12,0))</x:f>
      </x:c>
      <x:c r="T130" s="152" t="str">
        <x:f>IF(A130="","",SUM(M130:S130))</x:f>
      </x:c>
      <x:c r="U130" s="153" t="str">
        <x:f>IF(A130="","",IF(L130&gt;0,"INTERVENTION - HUMAN REVIEW",IF(T130&gt;=0.85,"GOOD STANDING",IF(T130&gt;=0.70,"REVIEW - ACTION PLAN","INTERVENTION - HUMAN REVIEW"))))</x:f>
      </x:c>
      <x:c r="V130" s="131"/>
      <x:c r="W130" s="132"/>
      <x:c r="X130" s="137"/>
    </x:row>
    <x:row r="131">
      <x:c r="A131" s="131"/>
      <x:c r="B131" s="132"/>
      <x:c r="C131" s="132"/>
      <x:c r="D131" s="132"/>
      <x:c r="E131" s="132"/>
      <x:c r="F131" s="132"/>
      <x:c r="G131" s="132"/>
      <x:c r="H131" s="132"/>
      <x:c r="I131" s="132"/>
      <x:c r="J131" s="132"/>
      <x:c r="K131" s="132"/>
      <x:c r="L131" s="154"/>
      <x:c r="M131" s="152" t="str">
        <x:f>IF(A131="","",IF(C131="Yes",'Standards'!$B$6,0))</x:f>
      </x:c>
      <x:c r="N131" s="152" t="str">
        <x:f>IF(A131="","",IF(D131="Yes",'Standards'!$B$7,0))</x:f>
      </x:c>
      <x:c r="O131" s="152" t="str">
        <x:f>IF(A131="","",E131*'Standards'!$B$8)</x:f>
      </x:c>
      <x:c r="P131" s="152" t="str">
        <x:f>IF(A131="","",F131*'Standards'!$B$9)</x:f>
      </x:c>
      <x:c r="Q131" s="152" t="str">
        <x:f>IF(A131="","",IF(G131="Yes",'Standards'!$B$10,0))</x:f>
      </x:c>
      <x:c r="R131" s="152" t="str">
        <x:f>IF(A131="","",'Standards'!$B$11*(0.4*MIN(H131/2,1)+0.3*IF(I131="Yes",1,0)+0.3*IF(J131="Yes",1,0)))</x:f>
      </x:c>
      <x:c r="S131" s="152" t="str">
        <x:f>IF(A131="","",IF(L131=0,'Standards'!$B$12,0))</x:f>
      </x:c>
      <x:c r="T131" s="152" t="str">
        <x:f>IF(A131="","",SUM(M131:S131))</x:f>
      </x:c>
      <x:c r="U131" s="153" t="str">
        <x:f>IF(A131="","",IF(L131&gt;0,"INTERVENTION - HUMAN REVIEW",IF(T131&gt;=0.85,"GOOD STANDING",IF(T131&gt;=0.70,"REVIEW - ACTION PLAN","INTERVENTION - HUMAN REVIEW"))))</x:f>
      </x:c>
      <x:c r="V131" s="131"/>
      <x:c r="W131" s="132"/>
      <x:c r="X131" s="137"/>
    </x:row>
    <x:row r="132">
      <x:c r="A132" s="131"/>
      <x:c r="B132" s="132"/>
      <x:c r="C132" s="132"/>
      <x:c r="D132" s="132"/>
      <x:c r="E132" s="132"/>
      <x:c r="F132" s="132"/>
      <x:c r="G132" s="132"/>
      <x:c r="H132" s="132"/>
      <x:c r="I132" s="132"/>
      <x:c r="J132" s="132"/>
      <x:c r="K132" s="132"/>
      <x:c r="L132" s="154"/>
      <x:c r="M132" s="152" t="str">
        <x:f>IF(A132="","",IF(C132="Yes",'Standards'!$B$6,0))</x:f>
      </x:c>
      <x:c r="N132" s="152" t="str">
        <x:f>IF(A132="","",IF(D132="Yes",'Standards'!$B$7,0))</x:f>
      </x:c>
      <x:c r="O132" s="152" t="str">
        <x:f>IF(A132="","",E132*'Standards'!$B$8)</x:f>
      </x:c>
      <x:c r="P132" s="152" t="str">
        <x:f>IF(A132="","",F132*'Standards'!$B$9)</x:f>
      </x:c>
      <x:c r="Q132" s="152" t="str">
        <x:f>IF(A132="","",IF(G132="Yes",'Standards'!$B$10,0))</x:f>
      </x:c>
      <x:c r="R132" s="152" t="str">
        <x:f>IF(A132="","",'Standards'!$B$11*(0.4*MIN(H132/2,1)+0.3*IF(I132="Yes",1,0)+0.3*IF(J132="Yes",1,0)))</x:f>
      </x:c>
      <x:c r="S132" s="152" t="str">
        <x:f>IF(A132="","",IF(L132=0,'Standards'!$B$12,0))</x:f>
      </x:c>
      <x:c r="T132" s="152" t="str">
        <x:f>IF(A132="","",SUM(M132:S132))</x:f>
      </x:c>
      <x:c r="U132" s="153" t="str">
        <x:f>IF(A132="","",IF(L132&gt;0,"INTERVENTION - HUMAN REVIEW",IF(T132&gt;=0.85,"GOOD STANDING",IF(T132&gt;=0.70,"REVIEW - ACTION PLAN","INTERVENTION - HUMAN REVIEW"))))</x:f>
      </x:c>
      <x:c r="V132" s="131"/>
      <x:c r="W132" s="132"/>
      <x:c r="X132" s="137"/>
    </x:row>
    <x:row r="133">
      <x:c r="A133" s="131"/>
      <x:c r="B133" s="132"/>
      <x:c r="C133" s="132"/>
      <x:c r="D133" s="132"/>
      <x:c r="E133" s="132"/>
      <x:c r="F133" s="132"/>
      <x:c r="G133" s="132"/>
      <x:c r="H133" s="132"/>
      <x:c r="I133" s="132"/>
      <x:c r="J133" s="132"/>
      <x:c r="K133" s="132"/>
      <x:c r="L133" s="154"/>
      <x:c r="M133" s="152" t="str">
        <x:f>IF(A133="","",IF(C133="Yes",'Standards'!$B$6,0))</x:f>
      </x:c>
      <x:c r="N133" s="152" t="str">
        <x:f>IF(A133="","",IF(D133="Yes",'Standards'!$B$7,0))</x:f>
      </x:c>
      <x:c r="O133" s="152" t="str">
        <x:f>IF(A133="","",E133*'Standards'!$B$8)</x:f>
      </x:c>
      <x:c r="P133" s="152" t="str">
        <x:f>IF(A133="","",F133*'Standards'!$B$9)</x:f>
      </x:c>
      <x:c r="Q133" s="152" t="str">
        <x:f>IF(A133="","",IF(G133="Yes",'Standards'!$B$10,0))</x:f>
      </x:c>
      <x:c r="R133" s="152" t="str">
        <x:f>IF(A133="","",'Standards'!$B$11*(0.4*MIN(H133/2,1)+0.3*IF(I133="Yes",1,0)+0.3*IF(J133="Yes",1,0)))</x:f>
      </x:c>
      <x:c r="S133" s="152" t="str">
        <x:f>IF(A133="","",IF(L133=0,'Standards'!$B$12,0))</x:f>
      </x:c>
      <x:c r="T133" s="152" t="str">
        <x:f>IF(A133="","",SUM(M133:S133))</x:f>
      </x:c>
      <x:c r="U133" s="153" t="str">
        <x:f>IF(A133="","",IF(L133&gt;0,"INTERVENTION - HUMAN REVIEW",IF(T133&gt;=0.85,"GOOD STANDING",IF(T133&gt;=0.70,"REVIEW - ACTION PLAN","INTERVENTION - HUMAN REVIEW"))))</x:f>
      </x:c>
      <x:c r="V133" s="131"/>
      <x:c r="W133" s="132"/>
      <x:c r="X133" s="137"/>
    </x:row>
    <x:row r="134">
      <x:c r="A134" s="131"/>
      <x:c r="B134" s="132"/>
      <x:c r="C134" s="132"/>
      <x:c r="D134" s="132"/>
      <x:c r="E134" s="132"/>
      <x:c r="F134" s="132"/>
      <x:c r="G134" s="132"/>
      <x:c r="H134" s="132"/>
      <x:c r="I134" s="132"/>
      <x:c r="J134" s="132"/>
      <x:c r="K134" s="132"/>
      <x:c r="L134" s="154"/>
      <x:c r="M134" s="152" t="str">
        <x:f>IF(A134="","",IF(C134="Yes",'Standards'!$B$6,0))</x:f>
      </x:c>
      <x:c r="N134" s="152" t="str">
        <x:f>IF(A134="","",IF(D134="Yes",'Standards'!$B$7,0))</x:f>
      </x:c>
      <x:c r="O134" s="152" t="str">
        <x:f>IF(A134="","",E134*'Standards'!$B$8)</x:f>
      </x:c>
      <x:c r="P134" s="152" t="str">
        <x:f>IF(A134="","",F134*'Standards'!$B$9)</x:f>
      </x:c>
      <x:c r="Q134" s="152" t="str">
        <x:f>IF(A134="","",IF(G134="Yes",'Standards'!$B$10,0))</x:f>
      </x:c>
      <x:c r="R134" s="152" t="str">
        <x:f>IF(A134="","",'Standards'!$B$11*(0.4*MIN(H134/2,1)+0.3*IF(I134="Yes",1,0)+0.3*IF(J134="Yes",1,0)))</x:f>
      </x:c>
      <x:c r="S134" s="152" t="str">
        <x:f>IF(A134="","",IF(L134=0,'Standards'!$B$12,0))</x:f>
      </x:c>
      <x:c r="T134" s="152" t="str">
        <x:f>IF(A134="","",SUM(M134:S134))</x:f>
      </x:c>
      <x:c r="U134" s="153" t="str">
        <x:f>IF(A134="","",IF(L134&gt;0,"INTERVENTION - HUMAN REVIEW",IF(T134&gt;=0.85,"GOOD STANDING",IF(T134&gt;=0.70,"REVIEW - ACTION PLAN","INTERVENTION - HUMAN REVIEW"))))</x:f>
      </x:c>
      <x:c r="V134" s="131"/>
      <x:c r="W134" s="132"/>
      <x:c r="X134" s="137"/>
    </x:row>
    <x:row r="135">
      <x:c r="A135" s="131"/>
      <x:c r="B135" s="132"/>
      <x:c r="C135" s="132"/>
      <x:c r="D135" s="132"/>
      <x:c r="E135" s="132"/>
      <x:c r="F135" s="132"/>
      <x:c r="G135" s="132"/>
      <x:c r="H135" s="132"/>
      <x:c r="I135" s="132"/>
      <x:c r="J135" s="132"/>
      <x:c r="K135" s="132"/>
      <x:c r="L135" s="154"/>
      <x:c r="M135" s="152" t="str">
        <x:f>IF(A135="","",IF(C135="Yes",'Standards'!$B$6,0))</x:f>
      </x:c>
      <x:c r="N135" s="152" t="str">
        <x:f>IF(A135="","",IF(D135="Yes",'Standards'!$B$7,0))</x:f>
      </x:c>
      <x:c r="O135" s="152" t="str">
        <x:f>IF(A135="","",E135*'Standards'!$B$8)</x:f>
      </x:c>
      <x:c r="P135" s="152" t="str">
        <x:f>IF(A135="","",F135*'Standards'!$B$9)</x:f>
      </x:c>
      <x:c r="Q135" s="152" t="str">
        <x:f>IF(A135="","",IF(G135="Yes",'Standards'!$B$10,0))</x:f>
      </x:c>
      <x:c r="R135" s="152" t="str">
        <x:f>IF(A135="","",'Standards'!$B$11*(0.4*MIN(H135/2,1)+0.3*IF(I135="Yes",1,0)+0.3*IF(J135="Yes",1,0)))</x:f>
      </x:c>
      <x:c r="S135" s="152" t="str">
        <x:f>IF(A135="","",IF(L135=0,'Standards'!$B$12,0))</x:f>
      </x:c>
      <x:c r="T135" s="152" t="str">
        <x:f>IF(A135="","",SUM(M135:S135))</x:f>
      </x:c>
      <x:c r="U135" s="153" t="str">
        <x:f>IF(A135="","",IF(L135&gt;0,"INTERVENTION - HUMAN REVIEW",IF(T135&gt;=0.85,"GOOD STANDING",IF(T135&gt;=0.70,"REVIEW - ACTION PLAN","INTERVENTION - HUMAN REVIEW"))))</x:f>
      </x:c>
      <x:c r="V135" s="131"/>
      <x:c r="W135" s="132"/>
      <x:c r="X135" s="137"/>
    </x:row>
    <x:row r="136">
      <x:c r="A136" s="131"/>
      <x:c r="B136" s="132"/>
      <x:c r="C136" s="132"/>
      <x:c r="D136" s="132"/>
      <x:c r="E136" s="132"/>
      <x:c r="F136" s="132"/>
      <x:c r="G136" s="132"/>
      <x:c r="H136" s="132"/>
      <x:c r="I136" s="132"/>
      <x:c r="J136" s="132"/>
      <x:c r="K136" s="132"/>
      <x:c r="L136" s="154"/>
      <x:c r="M136" s="152" t="str">
        <x:f>IF(A136="","",IF(C136="Yes",'Standards'!$B$6,0))</x:f>
      </x:c>
      <x:c r="N136" s="152" t="str">
        <x:f>IF(A136="","",IF(D136="Yes",'Standards'!$B$7,0))</x:f>
      </x:c>
      <x:c r="O136" s="152" t="str">
        <x:f>IF(A136="","",E136*'Standards'!$B$8)</x:f>
      </x:c>
      <x:c r="P136" s="152" t="str">
        <x:f>IF(A136="","",F136*'Standards'!$B$9)</x:f>
      </x:c>
      <x:c r="Q136" s="152" t="str">
        <x:f>IF(A136="","",IF(G136="Yes",'Standards'!$B$10,0))</x:f>
      </x:c>
      <x:c r="R136" s="152" t="str">
        <x:f>IF(A136="","",'Standards'!$B$11*(0.4*MIN(H136/2,1)+0.3*IF(I136="Yes",1,0)+0.3*IF(J136="Yes",1,0)))</x:f>
      </x:c>
      <x:c r="S136" s="152" t="str">
        <x:f>IF(A136="","",IF(L136=0,'Standards'!$B$12,0))</x:f>
      </x:c>
      <x:c r="T136" s="152" t="str">
        <x:f>IF(A136="","",SUM(M136:S136))</x:f>
      </x:c>
      <x:c r="U136" s="153" t="str">
        <x:f>IF(A136="","",IF(L136&gt;0,"INTERVENTION - HUMAN REVIEW",IF(T136&gt;=0.85,"GOOD STANDING",IF(T136&gt;=0.70,"REVIEW - ACTION PLAN","INTERVENTION - HUMAN REVIEW"))))</x:f>
      </x:c>
      <x:c r="V136" s="131"/>
      <x:c r="W136" s="132"/>
      <x:c r="X136" s="137"/>
    </x:row>
    <x:row r="137">
      <x:c r="A137" s="131"/>
      <x:c r="B137" s="132"/>
      <x:c r="C137" s="132"/>
      <x:c r="D137" s="132"/>
      <x:c r="E137" s="132"/>
      <x:c r="F137" s="132"/>
      <x:c r="G137" s="132"/>
      <x:c r="H137" s="132"/>
      <x:c r="I137" s="132"/>
      <x:c r="J137" s="132"/>
      <x:c r="K137" s="132"/>
      <x:c r="L137" s="154"/>
      <x:c r="M137" s="152" t="str">
        <x:f>IF(A137="","",IF(C137="Yes",'Standards'!$B$6,0))</x:f>
      </x:c>
      <x:c r="N137" s="152" t="str">
        <x:f>IF(A137="","",IF(D137="Yes",'Standards'!$B$7,0))</x:f>
      </x:c>
      <x:c r="O137" s="152" t="str">
        <x:f>IF(A137="","",E137*'Standards'!$B$8)</x:f>
      </x:c>
      <x:c r="P137" s="152" t="str">
        <x:f>IF(A137="","",F137*'Standards'!$B$9)</x:f>
      </x:c>
      <x:c r="Q137" s="152" t="str">
        <x:f>IF(A137="","",IF(G137="Yes",'Standards'!$B$10,0))</x:f>
      </x:c>
      <x:c r="R137" s="152" t="str">
        <x:f>IF(A137="","",'Standards'!$B$11*(0.4*MIN(H137/2,1)+0.3*IF(I137="Yes",1,0)+0.3*IF(J137="Yes",1,0)))</x:f>
      </x:c>
      <x:c r="S137" s="152" t="str">
        <x:f>IF(A137="","",IF(L137=0,'Standards'!$B$12,0))</x:f>
      </x:c>
      <x:c r="T137" s="152" t="str">
        <x:f>IF(A137="","",SUM(M137:S137))</x:f>
      </x:c>
      <x:c r="U137" s="153" t="str">
        <x:f>IF(A137="","",IF(L137&gt;0,"INTERVENTION - HUMAN REVIEW",IF(T137&gt;=0.85,"GOOD STANDING",IF(T137&gt;=0.70,"REVIEW - ACTION PLAN","INTERVENTION - HUMAN REVIEW"))))</x:f>
      </x:c>
      <x:c r="V137" s="131"/>
      <x:c r="W137" s="132"/>
      <x:c r="X137" s="137"/>
    </x:row>
    <x:row r="138">
      <x:c r="A138" s="131"/>
      <x:c r="B138" s="132"/>
      <x:c r="C138" s="132"/>
      <x:c r="D138" s="132"/>
      <x:c r="E138" s="132"/>
      <x:c r="F138" s="132"/>
      <x:c r="G138" s="132"/>
      <x:c r="H138" s="132"/>
      <x:c r="I138" s="132"/>
      <x:c r="J138" s="132"/>
      <x:c r="K138" s="132"/>
      <x:c r="L138" s="154"/>
      <x:c r="M138" s="152" t="str">
        <x:f>IF(A138="","",IF(C138="Yes",'Standards'!$B$6,0))</x:f>
      </x:c>
      <x:c r="N138" s="152" t="str">
        <x:f>IF(A138="","",IF(D138="Yes",'Standards'!$B$7,0))</x:f>
      </x:c>
      <x:c r="O138" s="152" t="str">
        <x:f>IF(A138="","",E138*'Standards'!$B$8)</x:f>
      </x:c>
      <x:c r="P138" s="152" t="str">
        <x:f>IF(A138="","",F138*'Standards'!$B$9)</x:f>
      </x:c>
      <x:c r="Q138" s="152" t="str">
        <x:f>IF(A138="","",IF(G138="Yes",'Standards'!$B$10,0))</x:f>
      </x:c>
      <x:c r="R138" s="152" t="str">
        <x:f>IF(A138="","",'Standards'!$B$11*(0.4*MIN(H138/2,1)+0.3*IF(I138="Yes",1,0)+0.3*IF(J138="Yes",1,0)))</x:f>
      </x:c>
      <x:c r="S138" s="152" t="str">
        <x:f>IF(A138="","",IF(L138=0,'Standards'!$B$12,0))</x:f>
      </x:c>
      <x:c r="T138" s="152" t="str">
        <x:f>IF(A138="","",SUM(M138:S138))</x:f>
      </x:c>
      <x:c r="U138" s="153" t="str">
        <x:f>IF(A138="","",IF(L138&gt;0,"INTERVENTION - HUMAN REVIEW",IF(T138&gt;=0.85,"GOOD STANDING",IF(T138&gt;=0.70,"REVIEW - ACTION PLAN","INTERVENTION - HUMAN REVIEW"))))</x:f>
      </x:c>
      <x:c r="V138" s="131"/>
      <x:c r="W138" s="132"/>
      <x:c r="X138" s="137"/>
    </x:row>
    <x:row r="139">
      <x:c r="A139" s="131"/>
      <x:c r="B139" s="132"/>
      <x:c r="C139" s="132"/>
      <x:c r="D139" s="132"/>
      <x:c r="E139" s="132"/>
      <x:c r="F139" s="132"/>
      <x:c r="G139" s="132"/>
      <x:c r="H139" s="132"/>
      <x:c r="I139" s="132"/>
      <x:c r="J139" s="132"/>
      <x:c r="K139" s="132"/>
      <x:c r="L139" s="154"/>
      <x:c r="M139" s="152" t="str">
        <x:f>IF(A139="","",IF(C139="Yes",'Standards'!$B$6,0))</x:f>
      </x:c>
      <x:c r="N139" s="152" t="str">
        <x:f>IF(A139="","",IF(D139="Yes",'Standards'!$B$7,0))</x:f>
      </x:c>
      <x:c r="O139" s="152" t="str">
        <x:f>IF(A139="","",E139*'Standards'!$B$8)</x:f>
      </x:c>
      <x:c r="P139" s="152" t="str">
        <x:f>IF(A139="","",F139*'Standards'!$B$9)</x:f>
      </x:c>
      <x:c r="Q139" s="152" t="str">
        <x:f>IF(A139="","",IF(G139="Yes",'Standards'!$B$10,0))</x:f>
      </x:c>
      <x:c r="R139" s="152" t="str">
        <x:f>IF(A139="","",'Standards'!$B$11*(0.4*MIN(H139/2,1)+0.3*IF(I139="Yes",1,0)+0.3*IF(J139="Yes",1,0)))</x:f>
      </x:c>
      <x:c r="S139" s="152" t="str">
        <x:f>IF(A139="","",IF(L139=0,'Standards'!$B$12,0))</x:f>
      </x:c>
      <x:c r="T139" s="152" t="str">
        <x:f>IF(A139="","",SUM(M139:S139))</x:f>
      </x:c>
      <x:c r="U139" s="153" t="str">
        <x:f>IF(A139="","",IF(L139&gt;0,"INTERVENTION - HUMAN REVIEW",IF(T139&gt;=0.85,"GOOD STANDING",IF(T139&gt;=0.70,"REVIEW - ACTION PLAN","INTERVENTION - HUMAN REVIEW"))))</x:f>
      </x:c>
      <x:c r="V139" s="131"/>
      <x:c r="W139" s="132"/>
      <x:c r="X139" s="137"/>
    </x:row>
    <x:row r="140">
      <x:c r="A140" s="131"/>
      <x:c r="B140" s="132"/>
      <x:c r="C140" s="132"/>
      <x:c r="D140" s="132"/>
      <x:c r="E140" s="132"/>
      <x:c r="F140" s="132"/>
      <x:c r="G140" s="132"/>
      <x:c r="H140" s="132"/>
      <x:c r="I140" s="132"/>
      <x:c r="J140" s="132"/>
      <x:c r="K140" s="132"/>
      <x:c r="L140" s="154"/>
      <x:c r="M140" s="152" t="str">
        <x:f>IF(A140="","",IF(C140="Yes",'Standards'!$B$6,0))</x:f>
      </x:c>
      <x:c r="N140" s="152" t="str">
        <x:f>IF(A140="","",IF(D140="Yes",'Standards'!$B$7,0))</x:f>
      </x:c>
      <x:c r="O140" s="152" t="str">
        <x:f>IF(A140="","",E140*'Standards'!$B$8)</x:f>
      </x:c>
      <x:c r="P140" s="152" t="str">
        <x:f>IF(A140="","",F140*'Standards'!$B$9)</x:f>
      </x:c>
      <x:c r="Q140" s="152" t="str">
        <x:f>IF(A140="","",IF(G140="Yes",'Standards'!$B$10,0))</x:f>
      </x:c>
      <x:c r="R140" s="152" t="str">
        <x:f>IF(A140="","",'Standards'!$B$11*(0.4*MIN(H140/2,1)+0.3*IF(I140="Yes",1,0)+0.3*IF(J140="Yes",1,0)))</x:f>
      </x:c>
      <x:c r="S140" s="152" t="str">
        <x:f>IF(A140="","",IF(L140=0,'Standards'!$B$12,0))</x:f>
      </x:c>
      <x:c r="T140" s="152" t="str">
        <x:f>IF(A140="","",SUM(M140:S140))</x:f>
      </x:c>
      <x:c r="U140" s="153" t="str">
        <x:f>IF(A140="","",IF(L140&gt;0,"INTERVENTION - HUMAN REVIEW",IF(T140&gt;=0.85,"GOOD STANDING",IF(T140&gt;=0.70,"REVIEW - ACTION PLAN","INTERVENTION - HUMAN REVIEW"))))</x:f>
      </x:c>
      <x:c r="V140" s="131"/>
      <x:c r="W140" s="132"/>
      <x:c r="X140" s="137"/>
    </x:row>
    <x:row r="141">
      <x:c r="A141" s="131"/>
      <x:c r="B141" s="132"/>
      <x:c r="C141" s="132"/>
      <x:c r="D141" s="132"/>
      <x:c r="E141" s="132"/>
      <x:c r="F141" s="132"/>
      <x:c r="G141" s="132"/>
      <x:c r="H141" s="132"/>
      <x:c r="I141" s="132"/>
      <x:c r="J141" s="132"/>
      <x:c r="K141" s="132"/>
      <x:c r="L141" s="154"/>
      <x:c r="M141" s="152" t="str">
        <x:f>IF(A141="","",IF(C141="Yes",'Standards'!$B$6,0))</x:f>
      </x:c>
      <x:c r="N141" s="152" t="str">
        <x:f>IF(A141="","",IF(D141="Yes",'Standards'!$B$7,0))</x:f>
      </x:c>
      <x:c r="O141" s="152" t="str">
        <x:f>IF(A141="","",E141*'Standards'!$B$8)</x:f>
      </x:c>
      <x:c r="P141" s="152" t="str">
        <x:f>IF(A141="","",F141*'Standards'!$B$9)</x:f>
      </x:c>
      <x:c r="Q141" s="152" t="str">
        <x:f>IF(A141="","",IF(G141="Yes",'Standards'!$B$10,0))</x:f>
      </x:c>
      <x:c r="R141" s="152" t="str">
        <x:f>IF(A141="","",'Standards'!$B$11*(0.4*MIN(H141/2,1)+0.3*IF(I141="Yes",1,0)+0.3*IF(J141="Yes",1,0)))</x:f>
      </x:c>
      <x:c r="S141" s="152" t="str">
        <x:f>IF(A141="","",IF(L141=0,'Standards'!$B$12,0))</x:f>
      </x:c>
      <x:c r="T141" s="152" t="str">
        <x:f>IF(A141="","",SUM(M141:S141))</x:f>
      </x:c>
      <x:c r="U141" s="153" t="str">
        <x:f>IF(A141="","",IF(L141&gt;0,"INTERVENTION - HUMAN REVIEW",IF(T141&gt;=0.85,"GOOD STANDING",IF(T141&gt;=0.70,"REVIEW - ACTION PLAN","INTERVENTION - HUMAN REVIEW"))))</x:f>
      </x:c>
      <x:c r="V141" s="131"/>
      <x:c r="W141" s="132"/>
      <x:c r="X141" s="137"/>
    </x:row>
    <x:row r="142">
      <x:c r="A142" s="131"/>
      <x:c r="B142" s="132"/>
      <x:c r="C142" s="132"/>
      <x:c r="D142" s="132"/>
      <x:c r="E142" s="132"/>
      <x:c r="F142" s="132"/>
      <x:c r="G142" s="132"/>
      <x:c r="H142" s="132"/>
      <x:c r="I142" s="132"/>
      <x:c r="J142" s="132"/>
      <x:c r="K142" s="132"/>
      <x:c r="L142" s="154"/>
      <x:c r="M142" s="152" t="str">
        <x:f>IF(A142="","",IF(C142="Yes",'Standards'!$B$6,0))</x:f>
      </x:c>
      <x:c r="N142" s="152" t="str">
        <x:f>IF(A142="","",IF(D142="Yes",'Standards'!$B$7,0))</x:f>
      </x:c>
      <x:c r="O142" s="152" t="str">
        <x:f>IF(A142="","",E142*'Standards'!$B$8)</x:f>
      </x:c>
      <x:c r="P142" s="152" t="str">
        <x:f>IF(A142="","",F142*'Standards'!$B$9)</x:f>
      </x:c>
      <x:c r="Q142" s="152" t="str">
        <x:f>IF(A142="","",IF(G142="Yes",'Standards'!$B$10,0))</x:f>
      </x:c>
      <x:c r="R142" s="152" t="str">
        <x:f>IF(A142="","",'Standards'!$B$11*(0.4*MIN(H142/2,1)+0.3*IF(I142="Yes",1,0)+0.3*IF(J142="Yes",1,0)))</x:f>
      </x:c>
      <x:c r="S142" s="152" t="str">
        <x:f>IF(A142="","",IF(L142=0,'Standards'!$B$12,0))</x:f>
      </x:c>
      <x:c r="T142" s="152" t="str">
        <x:f>IF(A142="","",SUM(M142:S142))</x:f>
      </x:c>
      <x:c r="U142" s="153" t="str">
        <x:f>IF(A142="","",IF(L142&gt;0,"INTERVENTION - HUMAN REVIEW",IF(T142&gt;=0.85,"GOOD STANDING",IF(T142&gt;=0.70,"REVIEW - ACTION PLAN","INTERVENTION - HUMAN REVIEW"))))</x:f>
      </x:c>
      <x:c r="V142" s="131"/>
      <x:c r="W142" s="132"/>
      <x:c r="X142" s="137"/>
    </x:row>
    <x:row r="143">
      <x:c r="A143" s="131"/>
      <x:c r="B143" s="132"/>
      <x:c r="C143" s="132"/>
      <x:c r="D143" s="132"/>
      <x:c r="E143" s="132"/>
      <x:c r="F143" s="132"/>
      <x:c r="G143" s="132"/>
      <x:c r="H143" s="132"/>
      <x:c r="I143" s="132"/>
      <x:c r="J143" s="132"/>
      <x:c r="K143" s="132"/>
      <x:c r="L143" s="154"/>
      <x:c r="M143" s="152" t="str">
        <x:f>IF(A143="","",IF(C143="Yes",'Standards'!$B$6,0))</x:f>
      </x:c>
      <x:c r="N143" s="152" t="str">
        <x:f>IF(A143="","",IF(D143="Yes",'Standards'!$B$7,0))</x:f>
      </x:c>
      <x:c r="O143" s="152" t="str">
        <x:f>IF(A143="","",E143*'Standards'!$B$8)</x:f>
      </x:c>
      <x:c r="P143" s="152" t="str">
        <x:f>IF(A143="","",F143*'Standards'!$B$9)</x:f>
      </x:c>
      <x:c r="Q143" s="152" t="str">
        <x:f>IF(A143="","",IF(G143="Yes",'Standards'!$B$10,0))</x:f>
      </x:c>
      <x:c r="R143" s="152" t="str">
        <x:f>IF(A143="","",'Standards'!$B$11*(0.4*MIN(H143/2,1)+0.3*IF(I143="Yes",1,0)+0.3*IF(J143="Yes",1,0)))</x:f>
      </x:c>
      <x:c r="S143" s="152" t="str">
        <x:f>IF(A143="","",IF(L143=0,'Standards'!$B$12,0))</x:f>
      </x:c>
      <x:c r="T143" s="152" t="str">
        <x:f>IF(A143="","",SUM(M143:S143))</x:f>
      </x:c>
      <x:c r="U143" s="153" t="str">
        <x:f>IF(A143="","",IF(L143&gt;0,"INTERVENTION - HUMAN REVIEW",IF(T143&gt;=0.85,"GOOD STANDING",IF(T143&gt;=0.70,"REVIEW - ACTION PLAN","INTERVENTION - HUMAN REVIEW"))))</x:f>
      </x:c>
      <x:c r="V143" s="131"/>
      <x:c r="W143" s="132"/>
      <x:c r="X143" s="137"/>
    </x:row>
    <x:row r="144">
      <x:c r="A144" s="131"/>
      <x:c r="B144" s="132"/>
      <x:c r="C144" s="132"/>
      <x:c r="D144" s="132"/>
      <x:c r="E144" s="132"/>
      <x:c r="F144" s="132"/>
      <x:c r="G144" s="132"/>
      <x:c r="H144" s="132"/>
      <x:c r="I144" s="132"/>
      <x:c r="J144" s="132"/>
      <x:c r="K144" s="132"/>
      <x:c r="L144" s="154"/>
      <x:c r="M144" s="152" t="str">
        <x:f>IF(A144="","",IF(C144="Yes",'Standards'!$B$6,0))</x:f>
      </x:c>
      <x:c r="N144" s="152" t="str">
        <x:f>IF(A144="","",IF(D144="Yes",'Standards'!$B$7,0))</x:f>
      </x:c>
      <x:c r="O144" s="152" t="str">
        <x:f>IF(A144="","",E144*'Standards'!$B$8)</x:f>
      </x:c>
      <x:c r="P144" s="152" t="str">
        <x:f>IF(A144="","",F144*'Standards'!$B$9)</x:f>
      </x:c>
      <x:c r="Q144" s="152" t="str">
        <x:f>IF(A144="","",IF(G144="Yes",'Standards'!$B$10,0))</x:f>
      </x:c>
      <x:c r="R144" s="152" t="str">
        <x:f>IF(A144="","",'Standards'!$B$11*(0.4*MIN(H144/2,1)+0.3*IF(I144="Yes",1,0)+0.3*IF(J144="Yes",1,0)))</x:f>
      </x:c>
      <x:c r="S144" s="152" t="str">
        <x:f>IF(A144="","",IF(L144=0,'Standards'!$B$12,0))</x:f>
      </x:c>
      <x:c r="T144" s="152" t="str">
        <x:f>IF(A144="","",SUM(M144:S144))</x:f>
      </x:c>
      <x:c r="U144" s="153" t="str">
        <x:f>IF(A144="","",IF(L144&gt;0,"INTERVENTION - HUMAN REVIEW",IF(T144&gt;=0.85,"GOOD STANDING",IF(T144&gt;=0.70,"REVIEW - ACTION PLAN","INTERVENTION - HUMAN REVIEW"))))</x:f>
      </x:c>
      <x:c r="V144" s="131"/>
      <x:c r="W144" s="132"/>
      <x:c r="X144" s="137"/>
    </x:row>
    <x:row r="145">
      <x:c r="A145" s="131"/>
      <x:c r="B145" s="132"/>
      <x:c r="C145" s="132"/>
      <x:c r="D145" s="132"/>
      <x:c r="E145" s="132"/>
      <x:c r="F145" s="132"/>
      <x:c r="G145" s="132"/>
      <x:c r="H145" s="132"/>
      <x:c r="I145" s="132"/>
      <x:c r="J145" s="132"/>
      <x:c r="K145" s="132"/>
      <x:c r="L145" s="154"/>
      <x:c r="M145" s="152" t="str">
        <x:f>IF(A145="","",IF(C145="Yes",'Standards'!$B$6,0))</x:f>
      </x:c>
      <x:c r="N145" s="152" t="str">
        <x:f>IF(A145="","",IF(D145="Yes",'Standards'!$B$7,0))</x:f>
      </x:c>
      <x:c r="O145" s="152" t="str">
        <x:f>IF(A145="","",E145*'Standards'!$B$8)</x:f>
      </x:c>
      <x:c r="P145" s="152" t="str">
        <x:f>IF(A145="","",F145*'Standards'!$B$9)</x:f>
      </x:c>
      <x:c r="Q145" s="152" t="str">
        <x:f>IF(A145="","",IF(G145="Yes",'Standards'!$B$10,0))</x:f>
      </x:c>
      <x:c r="R145" s="152" t="str">
        <x:f>IF(A145="","",'Standards'!$B$11*(0.4*MIN(H145/2,1)+0.3*IF(I145="Yes",1,0)+0.3*IF(J145="Yes",1,0)))</x:f>
      </x:c>
      <x:c r="S145" s="152" t="str">
        <x:f>IF(A145="","",IF(L145=0,'Standards'!$B$12,0))</x:f>
      </x:c>
      <x:c r="T145" s="152" t="str">
        <x:f>IF(A145="","",SUM(M145:S145))</x:f>
      </x:c>
      <x:c r="U145" s="153" t="str">
        <x:f>IF(A145="","",IF(L145&gt;0,"INTERVENTION - HUMAN REVIEW",IF(T145&gt;=0.85,"GOOD STANDING",IF(T145&gt;=0.70,"REVIEW - ACTION PLAN","INTERVENTION - HUMAN REVIEW"))))</x:f>
      </x:c>
      <x:c r="V145" s="131"/>
      <x:c r="W145" s="132"/>
      <x:c r="X145" s="137"/>
    </x:row>
    <x:row r="146">
      <x:c r="A146" s="131"/>
      <x:c r="B146" s="132"/>
      <x:c r="C146" s="132"/>
      <x:c r="D146" s="132"/>
      <x:c r="E146" s="132"/>
      <x:c r="F146" s="132"/>
      <x:c r="G146" s="132"/>
      <x:c r="H146" s="132"/>
      <x:c r="I146" s="132"/>
      <x:c r="J146" s="132"/>
      <x:c r="K146" s="132"/>
      <x:c r="L146" s="154"/>
      <x:c r="M146" s="152" t="str">
        <x:f>IF(A146="","",IF(C146="Yes",'Standards'!$B$6,0))</x:f>
      </x:c>
      <x:c r="N146" s="152" t="str">
        <x:f>IF(A146="","",IF(D146="Yes",'Standards'!$B$7,0))</x:f>
      </x:c>
      <x:c r="O146" s="152" t="str">
        <x:f>IF(A146="","",E146*'Standards'!$B$8)</x:f>
      </x:c>
      <x:c r="P146" s="152" t="str">
        <x:f>IF(A146="","",F146*'Standards'!$B$9)</x:f>
      </x:c>
      <x:c r="Q146" s="152" t="str">
        <x:f>IF(A146="","",IF(G146="Yes",'Standards'!$B$10,0))</x:f>
      </x:c>
      <x:c r="R146" s="152" t="str">
        <x:f>IF(A146="","",'Standards'!$B$11*(0.4*MIN(H146/2,1)+0.3*IF(I146="Yes",1,0)+0.3*IF(J146="Yes",1,0)))</x:f>
      </x:c>
      <x:c r="S146" s="152" t="str">
        <x:f>IF(A146="","",IF(L146=0,'Standards'!$B$12,0))</x:f>
      </x:c>
      <x:c r="T146" s="152" t="str">
        <x:f>IF(A146="","",SUM(M146:S146))</x:f>
      </x:c>
      <x:c r="U146" s="153" t="str">
        <x:f>IF(A146="","",IF(L146&gt;0,"INTERVENTION - HUMAN REVIEW",IF(T146&gt;=0.85,"GOOD STANDING",IF(T146&gt;=0.70,"REVIEW - ACTION PLAN","INTERVENTION - HUMAN REVIEW"))))</x:f>
      </x:c>
      <x:c r="V146" s="131"/>
      <x:c r="W146" s="132"/>
      <x:c r="X146" s="137"/>
    </x:row>
    <x:row r="147">
      <x:c r="A147" s="131"/>
      <x:c r="B147" s="132"/>
      <x:c r="C147" s="132"/>
      <x:c r="D147" s="132"/>
      <x:c r="E147" s="132"/>
      <x:c r="F147" s="132"/>
      <x:c r="G147" s="132"/>
      <x:c r="H147" s="132"/>
      <x:c r="I147" s="132"/>
      <x:c r="J147" s="132"/>
      <x:c r="K147" s="132"/>
      <x:c r="L147" s="154"/>
      <x:c r="M147" s="152" t="str">
        <x:f>IF(A147="","",IF(C147="Yes",'Standards'!$B$6,0))</x:f>
      </x:c>
      <x:c r="N147" s="152" t="str">
        <x:f>IF(A147="","",IF(D147="Yes",'Standards'!$B$7,0))</x:f>
      </x:c>
      <x:c r="O147" s="152" t="str">
        <x:f>IF(A147="","",E147*'Standards'!$B$8)</x:f>
      </x:c>
      <x:c r="P147" s="152" t="str">
        <x:f>IF(A147="","",F147*'Standards'!$B$9)</x:f>
      </x:c>
      <x:c r="Q147" s="152" t="str">
        <x:f>IF(A147="","",IF(G147="Yes",'Standards'!$B$10,0))</x:f>
      </x:c>
      <x:c r="R147" s="152" t="str">
        <x:f>IF(A147="","",'Standards'!$B$11*(0.4*MIN(H147/2,1)+0.3*IF(I147="Yes",1,0)+0.3*IF(J147="Yes",1,0)))</x:f>
      </x:c>
      <x:c r="S147" s="152" t="str">
        <x:f>IF(A147="","",IF(L147=0,'Standards'!$B$12,0))</x:f>
      </x:c>
      <x:c r="T147" s="152" t="str">
        <x:f>IF(A147="","",SUM(M147:S147))</x:f>
      </x:c>
      <x:c r="U147" s="153" t="str">
        <x:f>IF(A147="","",IF(L147&gt;0,"INTERVENTION - HUMAN REVIEW",IF(T147&gt;=0.85,"GOOD STANDING",IF(T147&gt;=0.70,"REVIEW - ACTION PLAN","INTERVENTION - HUMAN REVIEW"))))</x:f>
      </x:c>
      <x:c r="V147" s="131"/>
      <x:c r="W147" s="132"/>
      <x:c r="X147" s="137"/>
    </x:row>
    <x:row r="148">
      <x:c r="A148" s="131"/>
      <x:c r="B148" s="132"/>
      <x:c r="C148" s="132"/>
      <x:c r="D148" s="132"/>
      <x:c r="E148" s="132"/>
      <x:c r="F148" s="132"/>
      <x:c r="G148" s="132"/>
      <x:c r="H148" s="132"/>
      <x:c r="I148" s="132"/>
      <x:c r="J148" s="132"/>
      <x:c r="K148" s="132"/>
      <x:c r="L148" s="154"/>
      <x:c r="M148" s="152" t="str">
        <x:f>IF(A148="","",IF(C148="Yes",'Standards'!$B$6,0))</x:f>
      </x:c>
      <x:c r="N148" s="152" t="str">
        <x:f>IF(A148="","",IF(D148="Yes",'Standards'!$B$7,0))</x:f>
      </x:c>
      <x:c r="O148" s="152" t="str">
        <x:f>IF(A148="","",E148*'Standards'!$B$8)</x:f>
      </x:c>
      <x:c r="P148" s="152" t="str">
        <x:f>IF(A148="","",F148*'Standards'!$B$9)</x:f>
      </x:c>
      <x:c r="Q148" s="152" t="str">
        <x:f>IF(A148="","",IF(G148="Yes",'Standards'!$B$10,0))</x:f>
      </x:c>
      <x:c r="R148" s="152" t="str">
        <x:f>IF(A148="","",'Standards'!$B$11*(0.4*MIN(H148/2,1)+0.3*IF(I148="Yes",1,0)+0.3*IF(J148="Yes",1,0)))</x:f>
      </x:c>
      <x:c r="S148" s="152" t="str">
        <x:f>IF(A148="","",IF(L148=0,'Standards'!$B$12,0))</x:f>
      </x:c>
      <x:c r="T148" s="152" t="str">
        <x:f>IF(A148="","",SUM(M148:S148))</x:f>
      </x:c>
      <x:c r="U148" s="153" t="str">
        <x:f>IF(A148="","",IF(L148&gt;0,"INTERVENTION - HUMAN REVIEW",IF(T148&gt;=0.85,"GOOD STANDING",IF(T148&gt;=0.70,"REVIEW - ACTION PLAN","INTERVENTION - HUMAN REVIEW"))))</x:f>
      </x:c>
      <x:c r="V148" s="131"/>
      <x:c r="W148" s="132"/>
      <x:c r="X148" s="137"/>
    </x:row>
    <x:row r="149">
      <x:c r="A149" s="131"/>
      <x:c r="B149" s="132"/>
      <x:c r="C149" s="132"/>
      <x:c r="D149" s="132"/>
      <x:c r="E149" s="132"/>
      <x:c r="F149" s="132"/>
      <x:c r="G149" s="132"/>
      <x:c r="H149" s="132"/>
      <x:c r="I149" s="132"/>
      <x:c r="J149" s="132"/>
      <x:c r="K149" s="132"/>
      <x:c r="L149" s="154"/>
      <x:c r="M149" s="152" t="str">
        <x:f>IF(A149="","",IF(C149="Yes",'Standards'!$B$6,0))</x:f>
      </x:c>
      <x:c r="N149" s="152" t="str">
        <x:f>IF(A149="","",IF(D149="Yes",'Standards'!$B$7,0))</x:f>
      </x:c>
      <x:c r="O149" s="152" t="str">
        <x:f>IF(A149="","",E149*'Standards'!$B$8)</x:f>
      </x:c>
      <x:c r="P149" s="152" t="str">
        <x:f>IF(A149="","",F149*'Standards'!$B$9)</x:f>
      </x:c>
      <x:c r="Q149" s="152" t="str">
        <x:f>IF(A149="","",IF(G149="Yes",'Standards'!$B$10,0))</x:f>
      </x:c>
      <x:c r="R149" s="152" t="str">
        <x:f>IF(A149="","",'Standards'!$B$11*(0.4*MIN(H149/2,1)+0.3*IF(I149="Yes",1,0)+0.3*IF(J149="Yes",1,0)))</x:f>
      </x:c>
      <x:c r="S149" s="152" t="str">
        <x:f>IF(A149="","",IF(L149=0,'Standards'!$B$12,0))</x:f>
      </x:c>
      <x:c r="T149" s="152" t="str">
        <x:f>IF(A149="","",SUM(M149:S149))</x:f>
      </x:c>
      <x:c r="U149" s="153" t="str">
        <x:f>IF(A149="","",IF(L149&gt;0,"INTERVENTION - HUMAN REVIEW",IF(T149&gt;=0.85,"GOOD STANDING",IF(T149&gt;=0.70,"REVIEW - ACTION PLAN","INTERVENTION - HUMAN REVIEW"))))</x:f>
      </x:c>
      <x:c r="V149" s="131"/>
      <x:c r="W149" s="132"/>
      <x:c r="X149" s="137"/>
    </x:row>
    <x:row r="150">
      <x:c r="A150" s="131"/>
      <x:c r="B150" s="132"/>
      <x:c r="C150" s="132"/>
      <x:c r="D150" s="132"/>
      <x:c r="E150" s="132"/>
      <x:c r="F150" s="132"/>
      <x:c r="G150" s="132"/>
      <x:c r="H150" s="132"/>
      <x:c r="I150" s="132"/>
      <x:c r="J150" s="132"/>
      <x:c r="K150" s="132"/>
      <x:c r="L150" s="154"/>
      <x:c r="M150" s="152" t="str">
        <x:f>IF(A150="","",IF(C150="Yes",'Standards'!$B$6,0))</x:f>
      </x:c>
      <x:c r="N150" s="152" t="str">
        <x:f>IF(A150="","",IF(D150="Yes",'Standards'!$B$7,0))</x:f>
      </x:c>
      <x:c r="O150" s="152" t="str">
        <x:f>IF(A150="","",E150*'Standards'!$B$8)</x:f>
      </x:c>
      <x:c r="P150" s="152" t="str">
        <x:f>IF(A150="","",F150*'Standards'!$B$9)</x:f>
      </x:c>
      <x:c r="Q150" s="152" t="str">
        <x:f>IF(A150="","",IF(G150="Yes",'Standards'!$B$10,0))</x:f>
      </x:c>
      <x:c r="R150" s="152" t="str">
        <x:f>IF(A150="","",'Standards'!$B$11*(0.4*MIN(H150/2,1)+0.3*IF(I150="Yes",1,0)+0.3*IF(J150="Yes",1,0)))</x:f>
      </x:c>
      <x:c r="S150" s="152" t="str">
        <x:f>IF(A150="","",IF(L150=0,'Standards'!$B$12,0))</x:f>
      </x:c>
      <x:c r="T150" s="152" t="str">
        <x:f>IF(A150="","",SUM(M150:S150))</x:f>
      </x:c>
      <x:c r="U150" s="153" t="str">
        <x:f>IF(A150="","",IF(L150&gt;0,"INTERVENTION - HUMAN REVIEW",IF(T150&gt;=0.85,"GOOD STANDING",IF(T150&gt;=0.70,"REVIEW - ACTION PLAN","INTERVENTION - HUMAN REVIEW"))))</x:f>
      </x:c>
      <x:c r="V150" s="131"/>
      <x:c r="W150" s="132"/>
      <x:c r="X150" s="137"/>
    </x:row>
    <x:row r="151">
      <x:c r="A151" s="131"/>
      <x:c r="B151" s="132"/>
      <x:c r="C151" s="132"/>
      <x:c r="D151" s="132"/>
      <x:c r="E151" s="132"/>
      <x:c r="F151" s="132"/>
      <x:c r="G151" s="132"/>
      <x:c r="H151" s="132"/>
      <x:c r="I151" s="132"/>
      <x:c r="J151" s="132"/>
      <x:c r="K151" s="132"/>
      <x:c r="L151" s="154"/>
      <x:c r="M151" s="152" t="str">
        <x:f>IF(A151="","",IF(C151="Yes",'Standards'!$B$6,0))</x:f>
      </x:c>
      <x:c r="N151" s="152" t="str">
        <x:f>IF(A151="","",IF(D151="Yes",'Standards'!$B$7,0))</x:f>
      </x:c>
      <x:c r="O151" s="152" t="str">
        <x:f>IF(A151="","",E151*'Standards'!$B$8)</x:f>
      </x:c>
      <x:c r="P151" s="152" t="str">
        <x:f>IF(A151="","",F151*'Standards'!$B$9)</x:f>
      </x:c>
      <x:c r="Q151" s="152" t="str">
        <x:f>IF(A151="","",IF(G151="Yes",'Standards'!$B$10,0))</x:f>
      </x:c>
      <x:c r="R151" s="152" t="str">
        <x:f>IF(A151="","",'Standards'!$B$11*(0.4*MIN(H151/2,1)+0.3*IF(I151="Yes",1,0)+0.3*IF(J151="Yes",1,0)))</x:f>
      </x:c>
      <x:c r="S151" s="152" t="str">
        <x:f>IF(A151="","",IF(L151=0,'Standards'!$B$12,0))</x:f>
      </x:c>
      <x:c r="T151" s="152" t="str">
        <x:f>IF(A151="","",SUM(M151:S151))</x:f>
      </x:c>
      <x:c r="U151" s="153" t="str">
        <x:f>IF(A151="","",IF(L151&gt;0,"INTERVENTION - HUMAN REVIEW",IF(T151&gt;=0.85,"GOOD STANDING",IF(T151&gt;=0.70,"REVIEW - ACTION PLAN","INTERVENTION - HUMAN REVIEW"))))</x:f>
      </x:c>
      <x:c r="V151" s="131"/>
      <x:c r="W151" s="132"/>
      <x:c r="X151" s="137"/>
    </x:row>
    <x:row r="152">
      <x:c r="A152" s="131"/>
      <x:c r="B152" s="132"/>
      <x:c r="C152" s="132"/>
      <x:c r="D152" s="132"/>
      <x:c r="E152" s="132"/>
      <x:c r="F152" s="132"/>
      <x:c r="G152" s="132"/>
      <x:c r="H152" s="132"/>
      <x:c r="I152" s="132"/>
      <x:c r="J152" s="132"/>
      <x:c r="K152" s="132"/>
      <x:c r="L152" s="154"/>
      <x:c r="M152" s="152" t="str">
        <x:f>IF(A152="","",IF(C152="Yes",'Standards'!$B$6,0))</x:f>
      </x:c>
      <x:c r="N152" s="152" t="str">
        <x:f>IF(A152="","",IF(D152="Yes",'Standards'!$B$7,0))</x:f>
      </x:c>
      <x:c r="O152" s="152" t="str">
        <x:f>IF(A152="","",E152*'Standards'!$B$8)</x:f>
      </x:c>
      <x:c r="P152" s="152" t="str">
        <x:f>IF(A152="","",F152*'Standards'!$B$9)</x:f>
      </x:c>
      <x:c r="Q152" s="152" t="str">
        <x:f>IF(A152="","",IF(G152="Yes",'Standards'!$B$10,0))</x:f>
      </x:c>
      <x:c r="R152" s="152" t="str">
        <x:f>IF(A152="","",'Standards'!$B$11*(0.4*MIN(H152/2,1)+0.3*IF(I152="Yes",1,0)+0.3*IF(J152="Yes",1,0)))</x:f>
      </x:c>
      <x:c r="S152" s="152" t="str">
        <x:f>IF(A152="","",IF(L152=0,'Standards'!$B$12,0))</x:f>
      </x:c>
      <x:c r="T152" s="152" t="str">
        <x:f>IF(A152="","",SUM(M152:S152))</x:f>
      </x:c>
      <x:c r="U152" s="153" t="str">
        <x:f>IF(A152="","",IF(L152&gt;0,"INTERVENTION - HUMAN REVIEW",IF(T152&gt;=0.85,"GOOD STANDING",IF(T152&gt;=0.70,"REVIEW - ACTION PLAN","INTERVENTION - HUMAN REVIEW"))))</x:f>
      </x:c>
      <x:c r="V152" s="131"/>
      <x:c r="W152" s="132"/>
      <x:c r="X152" s="137"/>
    </x:row>
    <x:row r="153">
      <x:c r="A153" s="131"/>
      <x:c r="B153" s="132"/>
      <x:c r="C153" s="132"/>
      <x:c r="D153" s="132"/>
      <x:c r="E153" s="132"/>
      <x:c r="F153" s="132"/>
      <x:c r="G153" s="132"/>
      <x:c r="H153" s="132"/>
      <x:c r="I153" s="132"/>
      <x:c r="J153" s="132"/>
      <x:c r="K153" s="132"/>
      <x:c r="L153" s="154"/>
      <x:c r="M153" s="152" t="str">
        <x:f>IF(A153="","",IF(C153="Yes",'Standards'!$B$6,0))</x:f>
      </x:c>
      <x:c r="N153" s="152" t="str">
        <x:f>IF(A153="","",IF(D153="Yes",'Standards'!$B$7,0))</x:f>
      </x:c>
      <x:c r="O153" s="152" t="str">
        <x:f>IF(A153="","",E153*'Standards'!$B$8)</x:f>
      </x:c>
      <x:c r="P153" s="152" t="str">
        <x:f>IF(A153="","",F153*'Standards'!$B$9)</x:f>
      </x:c>
      <x:c r="Q153" s="152" t="str">
        <x:f>IF(A153="","",IF(G153="Yes",'Standards'!$B$10,0))</x:f>
      </x:c>
      <x:c r="R153" s="152" t="str">
        <x:f>IF(A153="","",'Standards'!$B$11*(0.4*MIN(H153/2,1)+0.3*IF(I153="Yes",1,0)+0.3*IF(J153="Yes",1,0)))</x:f>
      </x:c>
      <x:c r="S153" s="152" t="str">
        <x:f>IF(A153="","",IF(L153=0,'Standards'!$B$12,0))</x:f>
      </x:c>
      <x:c r="T153" s="152" t="str">
        <x:f>IF(A153="","",SUM(M153:S153))</x:f>
      </x:c>
      <x:c r="U153" s="153" t="str">
        <x:f>IF(A153="","",IF(L153&gt;0,"INTERVENTION - HUMAN REVIEW",IF(T153&gt;=0.85,"GOOD STANDING",IF(T153&gt;=0.70,"REVIEW - ACTION PLAN","INTERVENTION - HUMAN REVIEW"))))</x:f>
      </x:c>
      <x:c r="V153" s="131"/>
      <x:c r="W153" s="132"/>
      <x:c r="X153" s="137"/>
    </x:row>
    <x:row r="154">
      <x:c r="A154" s="131"/>
      <x:c r="B154" s="132"/>
      <x:c r="C154" s="132"/>
      <x:c r="D154" s="132"/>
      <x:c r="E154" s="132"/>
      <x:c r="F154" s="132"/>
      <x:c r="G154" s="132"/>
      <x:c r="H154" s="132"/>
      <x:c r="I154" s="132"/>
      <x:c r="J154" s="132"/>
      <x:c r="K154" s="132"/>
      <x:c r="L154" s="154"/>
      <x:c r="M154" s="152" t="str">
        <x:f>IF(A154="","",IF(C154="Yes",'Standards'!$B$6,0))</x:f>
      </x:c>
      <x:c r="N154" s="152" t="str">
        <x:f>IF(A154="","",IF(D154="Yes",'Standards'!$B$7,0))</x:f>
      </x:c>
      <x:c r="O154" s="152" t="str">
        <x:f>IF(A154="","",E154*'Standards'!$B$8)</x:f>
      </x:c>
      <x:c r="P154" s="152" t="str">
        <x:f>IF(A154="","",F154*'Standards'!$B$9)</x:f>
      </x:c>
      <x:c r="Q154" s="152" t="str">
        <x:f>IF(A154="","",IF(G154="Yes",'Standards'!$B$10,0))</x:f>
      </x:c>
      <x:c r="R154" s="152" t="str">
        <x:f>IF(A154="","",'Standards'!$B$11*(0.4*MIN(H154/2,1)+0.3*IF(I154="Yes",1,0)+0.3*IF(J154="Yes",1,0)))</x:f>
      </x:c>
      <x:c r="S154" s="152" t="str">
        <x:f>IF(A154="","",IF(L154=0,'Standards'!$B$12,0))</x:f>
      </x:c>
      <x:c r="T154" s="152" t="str">
        <x:f>IF(A154="","",SUM(M154:S154))</x:f>
      </x:c>
      <x:c r="U154" s="153" t="str">
        <x:f>IF(A154="","",IF(L154&gt;0,"INTERVENTION - HUMAN REVIEW",IF(T154&gt;=0.85,"GOOD STANDING",IF(T154&gt;=0.70,"REVIEW - ACTION PLAN","INTERVENTION - HUMAN REVIEW"))))</x:f>
      </x:c>
      <x:c r="V154" s="131"/>
      <x:c r="W154" s="132"/>
      <x:c r="X154" s="137"/>
    </x:row>
    <x:row r="155">
      <x:c r="A155" s="131"/>
      <x:c r="B155" s="132"/>
      <x:c r="C155" s="132"/>
      <x:c r="D155" s="132"/>
      <x:c r="E155" s="132"/>
      <x:c r="F155" s="132"/>
      <x:c r="G155" s="132"/>
      <x:c r="H155" s="132"/>
      <x:c r="I155" s="132"/>
      <x:c r="J155" s="132"/>
      <x:c r="K155" s="132"/>
      <x:c r="L155" s="154"/>
      <x:c r="M155" s="152" t="str">
        <x:f>IF(A155="","",IF(C155="Yes",'Standards'!$B$6,0))</x:f>
      </x:c>
      <x:c r="N155" s="152" t="str">
        <x:f>IF(A155="","",IF(D155="Yes",'Standards'!$B$7,0))</x:f>
      </x:c>
      <x:c r="O155" s="152" t="str">
        <x:f>IF(A155="","",E155*'Standards'!$B$8)</x:f>
      </x:c>
      <x:c r="P155" s="152" t="str">
        <x:f>IF(A155="","",F155*'Standards'!$B$9)</x:f>
      </x:c>
      <x:c r="Q155" s="152" t="str">
        <x:f>IF(A155="","",IF(G155="Yes",'Standards'!$B$10,0))</x:f>
      </x:c>
      <x:c r="R155" s="152" t="str">
        <x:f>IF(A155="","",'Standards'!$B$11*(0.4*MIN(H155/2,1)+0.3*IF(I155="Yes",1,0)+0.3*IF(J155="Yes",1,0)))</x:f>
      </x:c>
      <x:c r="S155" s="152" t="str">
        <x:f>IF(A155="","",IF(L155=0,'Standards'!$B$12,0))</x:f>
      </x:c>
      <x:c r="T155" s="152" t="str">
        <x:f>IF(A155="","",SUM(M155:S155))</x:f>
      </x:c>
      <x:c r="U155" s="153" t="str">
        <x:f>IF(A155="","",IF(L155&gt;0,"INTERVENTION - HUMAN REVIEW",IF(T155&gt;=0.85,"GOOD STANDING",IF(T155&gt;=0.70,"REVIEW - ACTION PLAN","INTERVENTION - HUMAN REVIEW"))))</x:f>
      </x:c>
      <x:c r="V155" s="131"/>
      <x:c r="W155" s="132"/>
      <x:c r="X155" s="137"/>
    </x:row>
    <x:row r="156">
      <x:c r="A156" s="131"/>
      <x:c r="B156" s="132"/>
      <x:c r="C156" s="132"/>
      <x:c r="D156" s="132"/>
      <x:c r="E156" s="132"/>
      <x:c r="F156" s="132"/>
      <x:c r="G156" s="132"/>
      <x:c r="H156" s="132"/>
      <x:c r="I156" s="132"/>
      <x:c r="J156" s="132"/>
      <x:c r="K156" s="132"/>
      <x:c r="L156" s="154"/>
      <x:c r="M156" s="152" t="str">
        <x:f>IF(A156="","",IF(C156="Yes",'Standards'!$B$6,0))</x:f>
      </x:c>
      <x:c r="N156" s="152" t="str">
        <x:f>IF(A156="","",IF(D156="Yes",'Standards'!$B$7,0))</x:f>
      </x:c>
      <x:c r="O156" s="152" t="str">
        <x:f>IF(A156="","",E156*'Standards'!$B$8)</x:f>
      </x:c>
      <x:c r="P156" s="152" t="str">
        <x:f>IF(A156="","",F156*'Standards'!$B$9)</x:f>
      </x:c>
      <x:c r="Q156" s="152" t="str">
        <x:f>IF(A156="","",IF(G156="Yes",'Standards'!$B$10,0))</x:f>
      </x:c>
      <x:c r="R156" s="152" t="str">
        <x:f>IF(A156="","",'Standards'!$B$11*(0.4*MIN(H156/2,1)+0.3*IF(I156="Yes",1,0)+0.3*IF(J156="Yes",1,0)))</x:f>
      </x:c>
      <x:c r="S156" s="152" t="str">
        <x:f>IF(A156="","",IF(L156=0,'Standards'!$B$12,0))</x:f>
      </x:c>
      <x:c r="T156" s="152" t="str">
        <x:f>IF(A156="","",SUM(M156:S156))</x:f>
      </x:c>
      <x:c r="U156" s="153" t="str">
        <x:f>IF(A156="","",IF(L156&gt;0,"INTERVENTION - HUMAN REVIEW",IF(T156&gt;=0.85,"GOOD STANDING",IF(T156&gt;=0.70,"REVIEW - ACTION PLAN","INTERVENTION - HUMAN REVIEW"))))</x:f>
      </x:c>
      <x:c r="V156" s="131"/>
      <x:c r="W156" s="132"/>
      <x:c r="X156" s="137"/>
    </x:row>
    <x:row r="157">
      <x:c r="A157" s="131"/>
      <x:c r="B157" s="132"/>
      <x:c r="C157" s="132"/>
      <x:c r="D157" s="132"/>
      <x:c r="E157" s="132"/>
      <x:c r="F157" s="132"/>
      <x:c r="G157" s="132"/>
      <x:c r="H157" s="132"/>
      <x:c r="I157" s="132"/>
      <x:c r="J157" s="132"/>
      <x:c r="K157" s="132"/>
      <x:c r="L157" s="154"/>
      <x:c r="M157" s="152" t="str">
        <x:f>IF(A157="","",IF(C157="Yes",'Standards'!$B$6,0))</x:f>
      </x:c>
      <x:c r="N157" s="152" t="str">
        <x:f>IF(A157="","",IF(D157="Yes",'Standards'!$B$7,0))</x:f>
      </x:c>
      <x:c r="O157" s="152" t="str">
        <x:f>IF(A157="","",E157*'Standards'!$B$8)</x:f>
      </x:c>
      <x:c r="P157" s="152" t="str">
        <x:f>IF(A157="","",F157*'Standards'!$B$9)</x:f>
      </x:c>
      <x:c r="Q157" s="152" t="str">
        <x:f>IF(A157="","",IF(G157="Yes",'Standards'!$B$10,0))</x:f>
      </x:c>
      <x:c r="R157" s="152" t="str">
        <x:f>IF(A157="","",'Standards'!$B$11*(0.4*MIN(H157/2,1)+0.3*IF(I157="Yes",1,0)+0.3*IF(J157="Yes",1,0)))</x:f>
      </x:c>
      <x:c r="S157" s="152" t="str">
        <x:f>IF(A157="","",IF(L157=0,'Standards'!$B$12,0))</x:f>
      </x:c>
      <x:c r="T157" s="152" t="str">
        <x:f>IF(A157="","",SUM(M157:S157))</x:f>
      </x:c>
      <x:c r="U157" s="153" t="str">
        <x:f>IF(A157="","",IF(L157&gt;0,"INTERVENTION - HUMAN REVIEW",IF(T157&gt;=0.85,"GOOD STANDING",IF(T157&gt;=0.70,"REVIEW - ACTION PLAN","INTERVENTION - HUMAN REVIEW"))))</x:f>
      </x:c>
      <x:c r="V157" s="131"/>
      <x:c r="W157" s="132"/>
      <x:c r="X157" s="137"/>
    </x:row>
    <x:row r="158">
      <x:c r="A158" s="131"/>
      <x:c r="B158" s="132"/>
      <x:c r="C158" s="132"/>
      <x:c r="D158" s="132"/>
      <x:c r="E158" s="132"/>
      <x:c r="F158" s="132"/>
      <x:c r="G158" s="132"/>
      <x:c r="H158" s="132"/>
      <x:c r="I158" s="132"/>
      <x:c r="J158" s="132"/>
      <x:c r="K158" s="132"/>
      <x:c r="L158" s="154"/>
      <x:c r="M158" s="152" t="str">
        <x:f>IF(A158="","",IF(C158="Yes",'Standards'!$B$6,0))</x:f>
      </x:c>
      <x:c r="N158" s="152" t="str">
        <x:f>IF(A158="","",IF(D158="Yes",'Standards'!$B$7,0))</x:f>
      </x:c>
      <x:c r="O158" s="152" t="str">
        <x:f>IF(A158="","",E158*'Standards'!$B$8)</x:f>
      </x:c>
      <x:c r="P158" s="152" t="str">
        <x:f>IF(A158="","",F158*'Standards'!$B$9)</x:f>
      </x:c>
      <x:c r="Q158" s="152" t="str">
        <x:f>IF(A158="","",IF(G158="Yes",'Standards'!$B$10,0))</x:f>
      </x:c>
      <x:c r="R158" s="152" t="str">
        <x:f>IF(A158="","",'Standards'!$B$11*(0.4*MIN(H158/2,1)+0.3*IF(I158="Yes",1,0)+0.3*IF(J158="Yes",1,0)))</x:f>
      </x:c>
      <x:c r="S158" s="152" t="str">
        <x:f>IF(A158="","",IF(L158=0,'Standards'!$B$12,0))</x:f>
      </x:c>
      <x:c r="T158" s="152" t="str">
        <x:f>IF(A158="","",SUM(M158:S158))</x:f>
      </x:c>
      <x:c r="U158" s="153" t="str">
        <x:f>IF(A158="","",IF(L158&gt;0,"INTERVENTION - HUMAN REVIEW",IF(T158&gt;=0.85,"GOOD STANDING",IF(T158&gt;=0.70,"REVIEW - ACTION PLAN","INTERVENTION - HUMAN REVIEW"))))</x:f>
      </x:c>
      <x:c r="V158" s="131"/>
      <x:c r="W158" s="132"/>
      <x:c r="X158" s="137"/>
    </x:row>
    <x:row r="159">
      <x:c r="A159" s="131"/>
      <x:c r="B159" s="132"/>
      <x:c r="C159" s="132"/>
      <x:c r="D159" s="132"/>
      <x:c r="E159" s="132"/>
      <x:c r="F159" s="132"/>
      <x:c r="G159" s="132"/>
      <x:c r="H159" s="132"/>
      <x:c r="I159" s="132"/>
      <x:c r="J159" s="132"/>
      <x:c r="K159" s="132"/>
      <x:c r="L159" s="154"/>
      <x:c r="M159" s="152" t="str">
        <x:f>IF(A159="","",IF(C159="Yes",'Standards'!$B$6,0))</x:f>
      </x:c>
      <x:c r="N159" s="152" t="str">
        <x:f>IF(A159="","",IF(D159="Yes",'Standards'!$B$7,0))</x:f>
      </x:c>
      <x:c r="O159" s="152" t="str">
        <x:f>IF(A159="","",E159*'Standards'!$B$8)</x:f>
      </x:c>
      <x:c r="P159" s="152" t="str">
        <x:f>IF(A159="","",F159*'Standards'!$B$9)</x:f>
      </x:c>
      <x:c r="Q159" s="152" t="str">
        <x:f>IF(A159="","",IF(G159="Yes",'Standards'!$B$10,0))</x:f>
      </x:c>
      <x:c r="R159" s="152" t="str">
        <x:f>IF(A159="","",'Standards'!$B$11*(0.4*MIN(H159/2,1)+0.3*IF(I159="Yes",1,0)+0.3*IF(J159="Yes",1,0)))</x:f>
      </x:c>
      <x:c r="S159" s="152" t="str">
        <x:f>IF(A159="","",IF(L159=0,'Standards'!$B$12,0))</x:f>
      </x:c>
      <x:c r="T159" s="152" t="str">
        <x:f>IF(A159="","",SUM(M159:S159))</x:f>
      </x:c>
      <x:c r="U159" s="153" t="str">
        <x:f>IF(A159="","",IF(L159&gt;0,"INTERVENTION - HUMAN REVIEW",IF(T159&gt;=0.85,"GOOD STANDING",IF(T159&gt;=0.70,"REVIEW - ACTION PLAN","INTERVENTION - HUMAN REVIEW"))))</x:f>
      </x:c>
      <x:c r="V159" s="131"/>
      <x:c r="W159" s="132"/>
      <x:c r="X159" s="137"/>
    </x:row>
    <x:row r="160">
      <x:c r="A160" s="131"/>
      <x:c r="B160" s="132"/>
      <x:c r="C160" s="132"/>
      <x:c r="D160" s="132"/>
      <x:c r="E160" s="132"/>
      <x:c r="F160" s="132"/>
      <x:c r="G160" s="132"/>
      <x:c r="H160" s="132"/>
      <x:c r="I160" s="132"/>
      <x:c r="J160" s="132"/>
      <x:c r="K160" s="132"/>
      <x:c r="L160" s="154"/>
      <x:c r="M160" s="152" t="str">
        <x:f>IF(A160="","",IF(C160="Yes",'Standards'!$B$6,0))</x:f>
      </x:c>
      <x:c r="N160" s="152" t="str">
        <x:f>IF(A160="","",IF(D160="Yes",'Standards'!$B$7,0))</x:f>
      </x:c>
      <x:c r="O160" s="152" t="str">
        <x:f>IF(A160="","",E160*'Standards'!$B$8)</x:f>
      </x:c>
      <x:c r="P160" s="152" t="str">
        <x:f>IF(A160="","",F160*'Standards'!$B$9)</x:f>
      </x:c>
      <x:c r="Q160" s="152" t="str">
        <x:f>IF(A160="","",IF(G160="Yes",'Standards'!$B$10,0))</x:f>
      </x:c>
      <x:c r="R160" s="152" t="str">
        <x:f>IF(A160="","",'Standards'!$B$11*(0.4*MIN(H160/2,1)+0.3*IF(I160="Yes",1,0)+0.3*IF(J160="Yes",1,0)))</x:f>
      </x:c>
      <x:c r="S160" s="152" t="str">
        <x:f>IF(A160="","",IF(L160=0,'Standards'!$B$12,0))</x:f>
      </x:c>
      <x:c r="T160" s="152" t="str">
        <x:f>IF(A160="","",SUM(M160:S160))</x:f>
      </x:c>
      <x:c r="U160" s="153" t="str">
        <x:f>IF(A160="","",IF(L160&gt;0,"INTERVENTION - HUMAN REVIEW",IF(T160&gt;=0.85,"GOOD STANDING",IF(T160&gt;=0.70,"REVIEW - ACTION PLAN","INTERVENTION - HUMAN REVIEW"))))</x:f>
      </x:c>
      <x:c r="V160" s="131"/>
      <x:c r="W160" s="132"/>
      <x:c r="X160" s="137"/>
    </x:row>
    <x:row r="161">
      <x:c r="A161" s="131"/>
      <x:c r="B161" s="132"/>
      <x:c r="C161" s="132"/>
      <x:c r="D161" s="132"/>
      <x:c r="E161" s="132"/>
      <x:c r="F161" s="132"/>
      <x:c r="G161" s="132"/>
      <x:c r="H161" s="132"/>
      <x:c r="I161" s="132"/>
      <x:c r="J161" s="132"/>
      <x:c r="K161" s="132"/>
      <x:c r="L161" s="154"/>
      <x:c r="M161" s="152" t="str">
        <x:f>IF(A161="","",IF(C161="Yes",'Standards'!$B$6,0))</x:f>
      </x:c>
      <x:c r="N161" s="152" t="str">
        <x:f>IF(A161="","",IF(D161="Yes",'Standards'!$B$7,0))</x:f>
      </x:c>
      <x:c r="O161" s="152" t="str">
        <x:f>IF(A161="","",E161*'Standards'!$B$8)</x:f>
      </x:c>
      <x:c r="P161" s="152" t="str">
        <x:f>IF(A161="","",F161*'Standards'!$B$9)</x:f>
      </x:c>
      <x:c r="Q161" s="152" t="str">
        <x:f>IF(A161="","",IF(G161="Yes",'Standards'!$B$10,0))</x:f>
      </x:c>
      <x:c r="R161" s="152" t="str">
        <x:f>IF(A161="","",'Standards'!$B$11*(0.4*MIN(H161/2,1)+0.3*IF(I161="Yes",1,0)+0.3*IF(J161="Yes",1,0)))</x:f>
      </x:c>
      <x:c r="S161" s="152" t="str">
        <x:f>IF(A161="","",IF(L161=0,'Standards'!$B$12,0))</x:f>
      </x:c>
      <x:c r="T161" s="152" t="str">
        <x:f>IF(A161="","",SUM(M161:S161))</x:f>
      </x:c>
      <x:c r="U161" s="153" t="str">
        <x:f>IF(A161="","",IF(L161&gt;0,"INTERVENTION - HUMAN REVIEW",IF(T161&gt;=0.85,"GOOD STANDING",IF(T161&gt;=0.70,"REVIEW - ACTION PLAN","INTERVENTION - HUMAN REVIEW"))))</x:f>
      </x:c>
      <x:c r="V161" s="131"/>
      <x:c r="W161" s="132"/>
      <x:c r="X161" s="137"/>
    </x:row>
    <x:row r="162">
      <x:c r="A162" s="131"/>
      <x:c r="B162" s="132"/>
      <x:c r="C162" s="132"/>
      <x:c r="D162" s="132"/>
      <x:c r="E162" s="132"/>
      <x:c r="F162" s="132"/>
      <x:c r="G162" s="132"/>
      <x:c r="H162" s="132"/>
      <x:c r="I162" s="132"/>
      <x:c r="J162" s="132"/>
      <x:c r="K162" s="132"/>
      <x:c r="L162" s="154"/>
      <x:c r="M162" s="152" t="str">
        <x:f>IF(A162="","",IF(C162="Yes",'Standards'!$B$6,0))</x:f>
      </x:c>
      <x:c r="N162" s="152" t="str">
        <x:f>IF(A162="","",IF(D162="Yes",'Standards'!$B$7,0))</x:f>
      </x:c>
      <x:c r="O162" s="152" t="str">
        <x:f>IF(A162="","",E162*'Standards'!$B$8)</x:f>
      </x:c>
      <x:c r="P162" s="152" t="str">
        <x:f>IF(A162="","",F162*'Standards'!$B$9)</x:f>
      </x:c>
      <x:c r="Q162" s="152" t="str">
        <x:f>IF(A162="","",IF(G162="Yes",'Standards'!$B$10,0))</x:f>
      </x:c>
      <x:c r="R162" s="152" t="str">
        <x:f>IF(A162="","",'Standards'!$B$11*(0.4*MIN(H162/2,1)+0.3*IF(I162="Yes",1,0)+0.3*IF(J162="Yes",1,0)))</x:f>
      </x:c>
      <x:c r="S162" s="152" t="str">
        <x:f>IF(A162="","",IF(L162=0,'Standards'!$B$12,0))</x:f>
      </x:c>
      <x:c r="T162" s="152" t="str">
        <x:f>IF(A162="","",SUM(M162:S162))</x:f>
      </x:c>
      <x:c r="U162" s="153" t="str">
        <x:f>IF(A162="","",IF(L162&gt;0,"INTERVENTION - HUMAN REVIEW",IF(T162&gt;=0.85,"GOOD STANDING",IF(T162&gt;=0.70,"REVIEW - ACTION PLAN","INTERVENTION - HUMAN REVIEW"))))</x:f>
      </x:c>
      <x:c r="V162" s="131"/>
      <x:c r="W162" s="132"/>
      <x:c r="X162" s="137"/>
    </x:row>
    <x:row r="163">
      <x:c r="A163" s="131"/>
      <x:c r="B163" s="132"/>
      <x:c r="C163" s="132"/>
      <x:c r="D163" s="132"/>
      <x:c r="E163" s="132"/>
      <x:c r="F163" s="132"/>
      <x:c r="G163" s="132"/>
      <x:c r="H163" s="132"/>
      <x:c r="I163" s="132"/>
      <x:c r="J163" s="132"/>
      <x:c r="K163" s="132"/>
      <x:c r="L163" s="154"/>
      <x:c r="M163" s="152" t="str">
        <x:f>IF(A163="","",IF(C163="Yes",'Standards'!$B$6,0))</x:f>
      </x:c>
      <x:c r="N163" s="152" t="str">
        <x:f>IF(A163="","",IF(D163="Yes",'Standards'!$B$7,0))</x:f>
      </x:c>
      <x:c r="O163" s="152" t="str">
        <x:f>IF(A163="","",E163*'Standards'!$B$8)</x:f>
      </x:c>
      <x:c r="P163" s="152" t="str">
        <x:f>IF(A163="","",F163*'Standards'!$B$9)</x:f>
      </x:c>
      <x:c r="Q163" s="152" t="str">
        <x:f>IF(A163="","",IF(G163="Yes",'Standards'!$B$10,0))</x:f>
      </x:c>
      <x:c r="R163" s="152" t="str">
        <x:f>IF(A163="","",'Standards'!$B$11*(0.4*MIN(H163/2,1)+0.3*IF(I163="Yes",1,0)+0.3*IF(J163="Yes",1,0)))</x:f>
      </x:c>
      <x:c r="S163" s="152" t="str">
        <x:f>IF(A163="","",IF(L163=0,'Standards'!$B$12,0))</x:f>
      </x:c>
      <x:c r="T163" s="152" t="str">
        <x:f>IF(A163="","",SUM(M163:S163))</x:f>
      </x:c>
      <x:c r="U163" s="153" t="str">
        <x:f>IF(A163="","",IF(L163&gt;0,"INTERVENTION - HUMAN REVIEW",IF(T163&gt;=0.85,"GOOD STANDING",IF(T163&gt;=0.70,"REVIEW - ACTION PLAN","INTERVENTION - HUMAN REVIEW"))))</x:f>
      </x:c>
      <x:c r="V163" s="131"/>
      <x:c r="W163" s="132"/>
      <x:c r="X163" s="137"/>
    </x:row>
    <x:row r="164">
      <x:c r="A164" s="131"/>
      <x:c r="B164" s="132"/>
      <x:c r="C164" s="132"/>
      <x:c r="D164" s="132"/>
      <x:c r="E164" s="132"/>
      <x:c r="F164" s="132"/>
      <x:c r="G164" s="132"/>
      <x:c r="H164" s="132"/>
      <x:c r="I164" s="132"/>
      <x:c r="J164" s="132"/>
      <x:c r="K164" s="132"/>
      <x:c r="L164" s="154"/>
      <x:c r="M164" s="152" t="str">
        <x:f>IF(A164="","",IF(C164="Yes",'Standards'!$B$6,0))</x:f>
      </x:c>
      <x:c r="N164" s="152" t="str">
        <x:f>IF(A164="","",IF(D164="Yes",'Standards'!$B$7,0))</x:f>
      </x:c>
      <x:c r="O164" s="152" t="str">
        <x:f>IF(A164="","",E164*'Standards'!$B$8)</x:f>
      </x:c>
      <x:c r="P164" s="152" t="str">
        <x:f>IF(A164="","",F164*'Standards'!$B$9)</x:f>
      </x:c>
      <x:c r="Q164" s="152" t="str">
        <x:f>IF(A164="","",IF(G164="Yes",'Standards'!$B$10,0))</x:f>
      </x:c>
      <x:c r="R164" s="152" t="str">
        <x:f>IF(A164="","",'Standards'!$B$11*(0.4*MIN(H164/2,1)+0.3*IF(I164="Yes",1,0)+0.3*IF(J164="Yes",1,0)))</x:f>
      </x:c>
      <x:c r="S164" s="152" t="str">
        <x:f>IF(A164="","",IF(L164=0,'Standards'!$B$12,0))</x:f>
      </x:c>
      <x:c r="T164" s="152" t="str">
        <x:f>IF(A164="","",SUM(M164:S164))</x:f>
      </x:c>
      <x:c r="U164" s="153" t="str">
        <x:f>IF(A164="","",IF(L164&gt;0,"INTERVENTION - HUMAN REVIEW",IF(T164&gt;=0.85,"GOOD STANDING",IF(T164&gt;=0.70,"REVIEW - ACTION PLAN","INTERVENTION - HUMAN REVIEW"))))</x:f>
      </x:c>
      <x:c r="V164" s="131"/>
      <x:c r="W164" s="132"/>
      <x:c r="X164" s="137"/>
    </x:row>
    <x:row r="165">
      <x:c r="A165" s="131"/>
      <x:c r="B165" s="132"/>
      <x:c r="C165" s="132"/>
      <x:c r="D165" s="132"/>
      <x:c r="E165" s="132"/>
      <x:c r="F165" s="132"/>
      <x:c r="G165" s="132"/>
      <x:c r="H165" s="132"/>
      <x:c r="I165" s="132"/>
      <x:c r="J165" s="132"/>
      <x:c r="K165" s="132"/>
      <x:c r="L165" s="154"/>
      <x:c r="M165" s="152" t="str">
        <x:f>IF(A165="","",IF(C165="Yes",'Standards'!$B$6,0))</x:f>
      </x:c>
      <x:c r="N165" s="152" t="str">
        <x:f>IF(A165="","",IF(D165="Yes",'Standards'!$B$7,0))</x:f>
      </x:c>
      <x:c r="O165" s="152" t="str">
        <x:f>IF(A165="","",E165*'Standards'!$B$8)</x:f>
      </x:c>
      <x:c r="P165" s="152" t="str">
        <x:f>IF(A165="","",F165*'Standards'!$B$9)</x:f>
      </x:c>
      <x:c r="Q165" s="152" t="str">
        <x:f>IF(A165="","",IF(G165="Yes",'Standards'!$B$10,0))</x:f>
      </x:c>
      <x:c r="R165" s="152" t="str">
        <x:f>IF(A165="","",'Standards'!$B$11*(0.4*MIN(H165/2,1)+0.3*IF(I165="Yes",1,0)+0.3*IF(J165="Yes",1,0)))</x:f>
      </x:c>
      <x:c r="S165" s="152" t="str">
        <x:f>IF(A165="","",IF(L165=0,'Standards'!$B$12,0))</x:f>
      </x:c>
      <x:c r="T165" s="152" t="str">
        <x:f>IF(A165="","",SUM(M165:S165))</x:f>
      </x:c>
      <x:c r="U165" s="153" t="str">
        <x:f>IF(A165="","",IF(L165&gt;0,"INTERVENTION - HUMAN REVIEW",IF(T165&gt;=0.85,"GOOD STANDING",IF(T165&gt;=0.70,"REVIEW - ACTION PLAN","INTERVENTION - HUMAN REVIEW"))))</x:f>
      </x:c>
      <x:c r="V165" s="131"/>
      <x:c r="W165" s="132"/>
      <x:c r="X165" s="137"/>
    </x:row>
    <x:row r="166">
      <x:c r="A166" s="131"/>
      <x:c r="B166" s="132"/>
      <x:c r="C166" s="132"/>
      <x:c r="D166" s="132"/>
      <x:c r="E166" s="132"/>
      <x:c r="F166" s="132"/>
      <x:c r="G166" s="132"/>
      <x:c r="H166" s="132"/>
      <x:c r="I166" s="132"/>
      <x:c r="J166" s="132"/>
      <x:c r="K166" s="132"/>
      <x:c r="L166" s="154"/>
      <x:c r="M166" s="152" t="str">
        <x:f>IF(A166="","",IF(C166="Yes",'Standards'!$B$6,0))</x:f>
      </x:c>
      <x:c r="N166" s="152" t="str">
        <x:f>IF(A166="","",IF(D166="Yes",'Standards'!$B$7,0))</x:f>
      </x:c>
      <x:c r="O166" s="152" t="str">
        <x:f>IF(A166="","",E166*'Standards'!$B$8)</x:f>
      </x:c>
      <x:c r="P166" s="152" t="str">
        <x:f>IF(A166="","",F166*'Standards'!$B$9)</x:f>
      </x:c>
      <x:c r="Q166" s="152" t="str">
        <x:f>IF(A166="","",IF(G166="Yes",'Standards'!$B$10,0))</x:f>
      </x:c>
      <x:c r="R166" s="152" t="str">
        <x:f>IF(A166="","",'Standards'!$B$11*(0.4*MIN(H166/2,1)+0.3*IF(I166="Yes",1,0)+0.3*IF(J166="Yes",1,0)))</x:f>
      </x:c>
      <x:c r="S166" s="152" t="str">
        <x:f>IF(A166="","",IF(L166=0,'Standards'!$B$12,0))</x:f>
      </x:c>
      <x:c r="T166" s="152" t="str">
        <x:f>IF(A166="","",SUM(M166:S166))</x:f>
      </x:c>
      <x:c r="U166" s="153" t="str">
        <x:f>IF(A166="","",IF(L166&gt;0,"INTERVENTION - HUMAN REVIEW",IF(T166&gt;=0.85,"GOOD STANDING",IF(T166&gt;=0.70,"REVIEW - ACTION PLAN","INTERVENTION - HUMAN REVIEW"))))</x:f>
      </x:c>
      <x:c r="V166" s="131"/>
      <x:c r="W166" s="132"/>
      <x:c r="X166" s="137"/>
    </x:row>
    <x:row r="167">
      <x:c r="A167" s="131"/>
      <x:c r="B167" s="132"/>
      <x:c r="C167" s="132"/>
      <x:c r="D167" s="132"/>
      <x:c r="E167" s="132"/>
      <x:c r="F167" s="132"/>
      <x:c r="G167" s="132"/>
      <x:c r="H167" s="132"/>
      <x:c r="I167" s="132"/>
      <x:c r="J167" s="132"/>
      <x:c r="K167" s="132"/>
      <x:c r="L167" s="154"/>
      <x:c r="M167" s="152" t="str">
        <x:f>IF(A167="","",IF(C167="Yes",'Standards'!$B$6,0))</x:f>
      </x:c>
      <x:c r="N167" s="152" t="str">
        <x:f>IF(A167="","",IF(D167="Yes",'Standards'!$B$7,0))</x:f>
      </x:c>
      <x:c r="O167" s="152" t="str">
        <x:f>IF(A167="","",E167*'Standards'!$B$8)</x:f>
      </x:c>
      <x:c r="P167" s="152" t="str">
        <x:f>IF(A167="","",F167*'Standards'!$B$9)</x:f>
      </x:c>
      <x:c r="Q167" s="152" t="str">
        <x:f>IF(A167="","",IF(G167="Yes",'Standards'!$B$10,0))</x:f>
      </x:c>
      <x:c r="R167" s="152" t="str">
        <x:f>IF(A167="","",'Standards'!$B$11*(0.4*MIN(H167/2,1)+0.3*IF(I167="Yes",1,0)+0.3*IF(J167="Yes",1,0)))</x:f>
      </x:c>
      <x:c r="S167" s="152" t="str">
        <x:f>IF(A167="","",IF(L167=0,'Standards'!$B$12,0))</x:f>
      </x:c>
      <x:c r="T167" s="152" t="str">
        <x:f>IF(A167="","",SUM(M167:S167))</x:f>
      </x:c>
      <x:c r="U167" s="153" t="str">
        <x:f>IF(A167="","",IF(L167&gt;0,"INTERVENTION - HUMAN REVIEW",IF(T167&gt;=0.85,"GOOD STANDING",IF(T167&gt;=0.70,"REVIEW - ACTION PLAN","INTERVENTION - HUMAN REVIEW"))))</x:f>
      </x:c>
      <x:c r="V167" s="131"/>
      <x:c r="W167" s="132"/>
      <x:c r="X167" s="137"/>
    </x:row>
    <x:row r="168">
      <x:c r="A168" s="131"/>
      <x:c r="B168" s="132"/>
      <x:c r="C168" s="132"/>
      <x:c r="D168" s="132"/>
      <x:c r="E168" s="132"/>
      <x:c r="F168" s="132"/>
      <x:c r="G168" s="132"/>
      <x:c r="H168" s="132"/>
      <x:c r="I168" s="132"/>
      <x:c r="J168" s="132"/>
      <x:c r="K168" s="132"/>
      <x:c r="L168" s="154"/>
      <x:c r="M168" s="152" t="str">
        <x:f>IF(A168="","",IF(C168="Yes",'Standards'!$B$6,0))</x:f>
      </x:c>
      <x:c r="N168" s="152" t="str">
        <x:f>IF(A168="","",IF(D168="Yes",'Standards'!$B$7,0))</x:f>
      </x:c>
      <x:c r="O168" s="152" t="str">
        <x:f>IF(A168="","",E168*'Standards'!$B$8)</x:f>
      </x:c>
      <x:c r="P168" s="152" t="str">
        <x:f>IF(A168="","",F168*'Standards'!$B$9)</x:f>
      </x:c>
      <x:c r="Q168" s="152" t="str">
        <x:f>IF(A168="","",IF(G168="Yes",'Standards'!$B$10,0))</x:f>
      </x:c>
      <x:c r="R168" s="152" t="str">
        <x:f>IF(A168="","",'Standards'!$B$11*(0.4*MIN(H168/2,1)+0.3*IF(I168="Yes",1,0)+0.3*IF(J168="Yes",1,0)))</x:f>
      </x:c>
      <x:c r="S168" s="152" t="str">
        <x:f>IF(A168="","",IF(L168=0,'Standards'!$B$12,0))</x:f>
      </x:c>
      <x:c r="T168" s="152" t="str">
        <x:f>IF(A168="","",SUM(M168:S168))</x:f>
      </x:c>
      <x:c r="U168" s="153" t="str">
        <x:f>IF(A168="","",IF(L168&gt;0,"INTERVENTION - HUMAN REVIEW",IF(T168&gt;=0.85,"GOOD STANDING",IF(T168&gt;=0.70,"REVIEW - ACTION PLAN","INTERVENTION - HUMAN REVIEW"))))</x:f>
      </x:c>
      <x:c r="V168" s="131"/>
      <x:c r="W168" s="132"/>
      <x:c r="X168" s="137"/>
    </x:row>
    <x:row r="169">
      <x:c r="A169" s="131"/>
      <x:c r="B169" s="132"/>
      <x:c r="C169" s="132"/>
      <x:c r="D169" s="132"/>
      <x:c r="E169" s="132"/>
      <x:c r="F169" s="132"/>
      <x:c r="G169" s="132"/>
      <x:c r="H169" s="132"/>
      <x:c r="I169" s="132"/>
      <x:c r="J169" s="132"/>
      <x:c r="K169" s="132"/>
      <x:c r="L169" s="154"/>
      <x:c r="M169" s="152" t="str">
        <x:f>IF(A169="","",IF(C169="Yes",'Standards'!$B$6,0))</x:f>
      </x:c>
      <x:c r="N169" s="152" t="str">
        <x:f>IF(A169="","",IF(D169="Yes",'Standards'!$B$7,0))</x:f>
      </x:c>
      <x:c r="O169" s="152" t="str">
        <x:f>IF(A169="","",E169*'Standards'!$B$8)</x:f>
      </x:c>
      <x:c r="P169" s="152" t="str">
        <x:f>IF(A169="","",F169*'Standards'!$B$9)</x:f>
      </x:c>
      <x:c r="Q169" s="152" t="str">
        <x:f>IF(A169="","",IF(G169="Yes",'Standards'!$B$10,0))</x:f>
      </x:c>
      <x:c r="R169" s="152" t="str">
        <x:f>IF(A169="","",'Standards'!$B$11*(0.4*MIN(H169/2,1)+0.3*IF(I169="Yes",1,0)+0.3*IF(J169="Yes",1,0)))</x:f>
      </x:c>
      <x:c r="S169" s="152" t="str">
        <x:f>IF(A169="","",IF(L169=0,'Standards'!$B$12,0))</x:f>
      </x:c>
      <x:c r="T169" s="152" t="str">
        <x:f>IF(A169="","",SUM(M169:S169))</x:f>
      </x:c>
      <x:c r="U169" s="153" t="str">
        <x:f>IF(A169="","",IF(L169&gt;0,"INTERVENTION - HUMAN REVIEW",IF(T169&gt;=0.85,"GOOD STANDING",IF(T169&gt;=0.70,"REVIEW - ACTION PLAN","INTERVENTION - HUMAN REVIEW"))))</x:f>
      </x:c>
      <x:c r="V169" s="131"/>
      <x:c r="W169" s="132"/>
      <x:c r="X169" s="137"/>
    </x:row>
    <x:row r="170">
      <x:c r="A170" s="131"/>
      <x:c r="B170" s="132"/>
      <x:c r="C170" s="132"/>
      <x:c r="D170" s="132"/>
      <x:c r="E170" s="132"/>
      <x:c r="F170" s="132"/>
      <x:c r="G170" s="132"/>
      <x:c r="H170" s="132"/>
      <x:c r="I170" s="132"/>
      <x:c r="J170" s="132"/>
      <x:c r="K170" s="132"/>
      <x:c r="L170" s="154"/>
      <x:c r="M170" s="152" t="str">
        <x:f>IF(A170="","",IF(C170="Yes",'Standards'!$B$6,0))</x:f>
      </x:c>
      <x:c r="N170" s="152" t="str">
        <x:f>IF(A170="","",IF(D170="Yes",'Standards'!$B$7,0))</x:f>
      </x:c>
      <x:c r="O170" s="152" t="str">
        <x:f>IF(A170="","",E170*'Standards'!$B$8)</x:f>
      </x:c>
      <x:c r="P170" s="152" t="str">
        <x:f>IF(A170="","",F170*'Standards'!$B$9)</x:f>
      </x:c>
      <x:c r="Q170" s="152" t="str">
        <x:f>IF(A170="","",IF(G170="Yes",'Standards'!$B$10,0))</x:f>
      </x:c>
      <x:c r="R170" s="152" t="str">
        <x:f>IF(A170="","",'Standards'!$B$11*(0.4*MIN(H170/2,1)+0.3*IF(I170="Yes",1,0)+0.3*IF(J170="Yes",1,0)))</x:f>
      </x:c>
      <x:c r="S170" s="152" t="str">
        <x:f>IF(A170="","",IF(L170=0,'Standards'!$B$12,0))</x:f>
      </x:c>
      <x:c r="T170" s="152" t="str">
        <x:f>IF(A170="","",SUM(M170:S170))</x:f>
      </x:c>
      <x:c r="U170" s="153" t="str">
        <x:f>IF(A170="","",IF(L170&gt;0,"INTERVENTION - HUMAN REVIEW",IF(T170&gt;=0.85,"GOOD STANDING",IF(T170&gt;=0.70,"REVIEW - ACTION PLAN","INTERVENTION - HUMAN REVIEW"))))</x:f>
      </x:c>
      <x:c r="V170" s="131"/>
      <x:c r="W170" s="132"/>
      <x:c r="X170" s="137"/>
    </x:row>
    <x:row r="171">
      <x:c r="A171" s="131"/>
      <x:c r="B171" s="132"/>
      <x:c r="C171" s="132"/>
      <x:c r="D171" s="132"/>
      <x:c r="E171" s="132"/>
      <x:c r="F171" s="132"/>
      <x:c r="G171" s="132"/>
      <x:c r="H171" s="132"/>
      <x:c r="I171" s="132"/>
      <x:c r="J171" s="132"/>
      <x:c r="K171" s="132"/>
      <x:c r="L171" s="154"/>
      <x:c r="M171" s="152" t="str">
        <x:f>IF(A171="","",IF(C171="Yes",'Standards'!$B$6,0))</x:f>
      </x:c>
      <x:c r="N171" s="152" t="str">
        <x:f>IF(A171="","",IF(D171="Yes",'Standards'!$B$7,0))</x:f>
      </x:c>
      <x:c r="O171" s="152" t="str">
        <x:f>IF(A171="","",E171*'Standards'!$B$8)</x:f>
      </x:c>
      <x:c r="P171" s="152" t="str">
        <x:f>IF(A171="","",F171*'Standards'!$B$9)</x:f>
      </x:c>
      <x:c r="Q171" s="152" t="str">
        <x:f>IF(A171="","",IF(G171="Yes",'Standards'!$B$10,0))</x:f>
      </x:c>
      <x:c r="R171" s="152" t="str">
        <x:f>IF(A171="","",'Standards'!$B$11*(0.4*MIN(H171/2,1)+0.3*IF(I171="Yes",1,0)+0.3*IF(J171="Yes",1,0)))</x:f>
      </x:c>
      <x:c r="S171" s="152" t="str">
        <x:f>IF(A171="","",IF(L171=0,'Standards'!$B$12,0))</x:f>
      </x:c>
      <x:c r="T171" s="152" t="str">
        <x:f>IF(A171="","",SUM(M171:S171))</x:f>
      </x:c>
      <x:c r="U171" s="153" t="str">
        <x:f>IF(A171="","",IF(L171&gt;0,"INTERVENTION - HUMAN REVIEW",IF(T171&gt;=0.85,"GOOD STANDING",IF(T171&gt;=0.70,"REVIEW - ACTION PLAN","INTERVENTION - HUMAN REVIEW"))))</x:f>
      </x:c>
      <x:c r="V171" s="131"/>
      <x:c r="W171" s="132"/>
      <x:c r="X171" s="137"/>
    </x:row>
    <x:row r="172">
      <x:c r="A172" s="131"/>
      <x:c r="B172" s="132"/>
      <x:c r="C172" s="132"/>
      <x:c r="D172" s="132"/>
      <x:c r="E172" s="132"/>
      <x:c r="F172" s="132"/>
      <x:c r="G172" s="132"/>
      <x:c r="H172" s="132"/>
      <x:c r="I172" s="132"/>
      <x:c r="J172" s="132"/>
      <x:c r="K172" s="132"/>
      <x:c r="L172" s="154"/>
      <x:c r="M172" s="152" t="str">
        <x:f>IF(A172="","",IF(C172="Yes",'Standards'!$B$6,0))</x:f>
      </x:c>
      <x:c r="N172" s="152" t="str">
        <x:f>IF(A172="","",IF(D172="Yes",'Standards'!$B$7,0))</x:f>
      </x:c>
      <x:c r="O172" s="152" t="str">
        <x:f>IF(A172="","",E172*'Standards'!$B$8)</x:f>
      </x:c>
      <x:c r="P172" s="152" t="str">
        <x:f>IF(A172="","",F172*'Standards'!$B$9)</x:f>
      </x:c>
      <x:c r="Q172" s="152" t="str">
        <x:f>IF(A172="","",IF(G172="Yes",'Standards'!$B$10,0))</x:f>
      </x:c>
      <x:c r="R172" s="152" t="str">
        <x:f>IF(A172="","",'Standards'!$B$11*(0.4*MIN(H172/2,1)+0.3*IF(I172="Yes",1,0)+0.3*IF(J172="Yes",1,0)))</x:f>
      </x:c>
      <x:c r="S172" s="152" t="str">
        <x:f>IF(A172="","",IF(L172=0,'Standards'!$B$12,0))</x:f>
      </x:c>
      <x:c r="T172" s="152" t="str">
        <x:f>IF(A172="","",SUM(M172:S172))</x:f>
      </x:c>
      <x:c r="U172" s="153" t="str">
        <x:f>IF(A172="","",IF(L172&gt;0,"INTERVENTION - HUMAN REVIEW",IF(T172&gt;=0.85,"GOOD STANDING",IF(T172&gt;=0.70,"REVIEW - ACTION PLAN","INTERVENTION - HUMAN REVIEW"))))</x:f>
      </x:c>
      <x:c r="V172" s="131"/>
      <x:c r="W172" s="132"/>
      <x:c r="X172" s="137"/>
    </x:row>
    <x:row r="173">
      <x:c r="A173" s="131"/>
      <x:c r="B173" s="132"/>
      <x:c r="C173" s="132"/>
      <x:c r="D173" s="132"/>
      <x:c r="E173" s="132"/>
      <x:c r="F173" s="132"/>
      <x:c r="G173" s="132"/>
      <x:c r="H173" s="132"/>
      <x:c r="I173" s="132"/>
      <x:c r="J173" s="132"/>
      <x:c r="K173" s="132"/>
      <x:c r="L173" s="154"/>
      <x:c r="M173" s="152" t="str">
        <x:f>IF(A173="","",IF(C173="Yes",'Standards'!$B$6,0))</x:f>
      </x:c>
      <x:c r="N173" s="152" t="str">
        <x:f>IF(A173="","",IF(D173="Yes",'Standards'!$B$7,0))</x:f>
      </x:c>
      <x:c r="O173" s="152" t="str">
        <x:f>IF(A173="","",E173*'Standards'!$B$8)</x:f>
      </x:c>
      <x:c r="P173" s="152" t="str">
        <x:f>IF(A173="","",F173*'Standards'!$B$9)</x:f>
      </x:c>
      <x:c r="Q173" s="152" t="str">
        <x:f>IF(A173="","",IF(G173="Yes",'Standards'!$B$10,0))</x:f>
      </x:c>
      <x:c r="R173" s="152" t="str">
        <x:f>IF(A173="","",'Standards'!$B$11*(0.4*MIN(H173/2,1)+0.3*IF(I173="Yes",1,0)+0.3*IF(J173="Yes",1,0)))</x:f>
      </x:c>
      <x:c r="S173" s="152" t="str">
        <x:f>IF(A173="","",IF(L173=0,'Standards'!$B$12,0))</x:f>
      </x:c>
      <x:c r="T173" s="152" t="str">
        <x:f>IF(A173="","",SUM(M173:S173))</x:f>
      </x:c>
      <x:c r="U173" s="153" t="str">
        <x:f>IF(A173="","",IF(L173&gt;0,"INTERVENTION - HUMAN REVIEW",IF(T173&gt;=0.85,"GOOD STANDING",IF(T173&gt;=0.70,"REVIEW - ACTION PLAN","INTERVENTION - HUMAN REVIEW"))))</x:f>
      </x:c>
      <x:c r="V173" s="131"/>
      <x:c r="W173" s="132"/>
      <x:c r="X173" s="137"/>
    </x:row>
    <x:row r="174">
      <x:c r="A174" s="131"/>
      <x:c r="B174" s="132"/>
      <x:c r="C174" s="132"/>
      <x:c r="D174" s="132"/>
      <x:c r="E174" s="132"/>
      <x:c r="F174" s="132"/>
      <x:c r="G174" s="132"/>
      <x:c r="H174" s="132"/>
      <x:c r="I174" s="132"/>
      <x:c r="J174" s="132"/>
      <x:c r="K174" s="132"/>
      <x:c r="L174" s="154"/>
      <x:c r="M174" s="152" t="str">
        <x:f>IF(A174="","",IF(C174="Yes",'Standards'!$B$6,0))</x:f>
      </x:c>
      <x:c r="N174" s="152" t="str">
        <x:f>IF(A174="","",IF(D174="Yes",'Standards'!$B$7,0))</x:f>
      </x:c>
      <x:c r="O174" s="152" t="str">
        <x:f>IF(A174="","",E174*'Standards'!$B$8)</x:f>
      </x:c>
      <x:c r="P174" s="152" t="str">
        <x:f>IF(A174="","",F174*'Standards'!$B$9)</x:f>
      </x:c>
      <x:c r="Q174" s="152" t="str">
        <x:f>IF(A174="","",IF(G174="Yes",'Standards'!$B$10,0))</x:f>
      </x:c>
      <x:c r="R174" s="152" t="str">
        <x:f>IF(A174="","",'Standards'!$B$11*(0.4*MIN(H174/2,1)+0.3*IF(I174="Yes",1,0)+0.3*IF(J174="Yes",1,0)))</x:f>
      </x:c>
      <x:c r="S174" s="152" t="str">
        <x:f>IF(A174="","",IF(L174=0,'Standards'!$B$12,0))</x:f>
      </x:c>
      <x:c r="T174" s="152" t="str">
        <x:f>IF(A174="","",SUM(M174:S174))</x:f>
      </x:c>
      <x:c r="U174" s="153" t="str">
        <x:f>IF(A174="","",IF(L174&gt;0,"INTERVENTION - HUMAN REVIEW",IF(T174&gt;=0.85,"GOOD STANDING",IF(T174&gt;=0.70,"REVIEW - ACTION PLAN","INTERVENTION - HUMAN REVIEW"))))</x:f>
      </x:c>
      <x:c r="V174" s="131"/>
      <x:c r="W174" s="132"/>
      <x:c r="X174" s="137"/>
    </x:row>
    <x:row r="175">
      <x:c r="A175" s="131"/>
      <x:c r="B175" s="132"/>
      <x:c r="C175" s="132"/>
      <x:c r="D175" s="132"/>
      <x:c r="E175" s="132"/>
      <x:c r="F175" s="132"/>
      <x:c r="G175" s="132"/>
      <x:c r="H175" s="132"/>
      <x:c r="I175" s="132"/>
      <x:c r="J175" s="132"/>
      <x:c r="K175" s="132"/>
      <x:c r="L175" s="154"/>
      <x:c r="M175" s="152" t="str">
        <x:f>IF(A175="","",IF(C175="Yes",'Standards'!$B$6,0))</x:f>
      </x:c>
      <x:c r="N175" s="152" t="str">
        <x:f>IF(A175="","",IF(D175="Yes",'Standards'!$B$7,0))</x:f>
      </x:c>
      <x:c r="O175" s="152" t="str">
        <x:f>IF(A175="","",E175*'Standards'!$B$8)</x:f>
      </x:c>
      <x:c r="P175" s="152" t="str">
        <x:f>IF(A175="","",F175*'Standards'!$B$9)</x:f>
      </x:c>
      <x:c r="Q175" s="152" t="str">
        <x:f>IF(A175="","",IF(G175="Yes",'Standards'!$B$10,0))</x:f>
      </x:c>
      <x:c r="R175" s="152" t="str">
        <x:f>IF(A175="","",'Standards'!$B$11*(0.4*MIN(H175/2,1)+0.3*IF(I175="Yes",1,0)+0.3*IF(J175="Yes",1,0)))</x:f>
      </x:c>
      <x:c r="S175" s="152" t="str">
        <x:f>IF(A175="","",IF(L175=0,'Standards'!$B$12,0))</x:f>
      </x:c>
      <x:c r="T175" s="152" t="str">
        <x:f>IF(A175="","",SUM(M175:S175))</x:f>
      </x:c>
      <x:c r="U175" s="153" t="str">
        <x:f>IF(A175="","",IF(L175&gt;0,"INTERVENTION - HUMAN REVIEW",IF(T175&gt;=0.85,"GOOD STANDING",IF(T175&gt;=0.70,"REVIEW - ACTION PLAN","INTERVENTION - HUMAN REVIEW"))))</x:f>
      </x:c>
      <x:c r="V175" s="131"/>
      <x:c r="W175" s="132"/>
      <x:c r="X175" s="137"/>
    </x:row>
    <x:row r="176">
      <x:c r="A176" s="131"/>
      <x:c r="B176" s="132"/>
      <x:c r="C176" s="132"/>
      <x:c r="D176" s="132"/>
      <x:c r="E176" s="132"/>
      <x:c r="F176" s="132"/>
      <x:c r="G176" s="132"/>
      <x:c r="H176" s="132"/>
      <x:c r="I176" s="132"/>
      <x:c r="J176" s="132"/>
      <x:c r="K176" s="132"/>
      <x:c r="L176" s="154"/>
      <x:c r="M176" s="152" t="str">
        <x:f>IF(A176="","",IF(C176="Yes",'Standards'!$B$6,0))</x:f>
      </x:c>
      <x:c r="N176" s="152" t="str">
        <x:f>IF(A176="","",IF(D176="Yes",'Standards'!$B$7,0))</x:f>
      </x:c>
      <x:c r="O176" s="152" t="str">
        <x:f>IF(A176="","",E176*'Standards'!$B$8)</x:f>
      </x:c>
      <x:c r="P176" s="152" t="str">
        <x:f>IF(A176="","",F176*'Standards'!$B$9)</x:f>
      </x:c>
      <x:c r="Q176" s="152" t="str">
        <x:f>IF(A176="","",IF(G176="Yes",'Standards'!$B$10,0))</x:f>
      </x:c>
      <x:c r="R176" s="152" t="str">
        <x:f>IF(A176="","",'Standards'!$B$11*(0.4*MIN(H176/2,1)+0.3*IF(I176="Yes",1,0)+0.3*IF(J176="Yes",1,0)))</x:f>
      </x:c>
      <x:c r="S176" s="152" t="str">
        <x:f>IF(A176="","",IF(L176=0,'Standards'!$B$12,0))</x:f>
      </x:c>
      <x:c r="T176" s="152" t="str">
        <x:f>IF(A176="","",SUM(M176:S176))</x:f>
      </x:c>
      <x:c r="U176" s="153" t="str">
        <x:f>IF(A176="","",IF(L176&gt;0,"INTERVENTION - HUMAN REVIEW",IF(T176&gt;=0.85,"GOOD STANDING",IF(T176&gt;=0.70,"REVIEW - ACTION PLAN","INTERVENTION - HUMAN REVIEW"))))</x:f>
      </x:c>
      <x:c r="V176" s="131"/>
      <x:c r="W176" s="132"/>
      <x:c r="X176" s="137"/>
    </x:row>
    <x:row r="177">
      <x:c r="A177" s="131"/>
      <x:c r="B177" s="132"/>
      <x:c r="C177" s="132"/>
      <x:c r="D177" s="132"/>
      <x:c r="E177" s="132"/>
      <x:c r="F177" s="132"/>
      <x:c r="G177" s="132"/>
      <x:c r="H177" s="132"/>
      <x:c r="I177" s="132"/>
      <x:c r="J177" s="132"/>
      <x:c r="K177" s="132"/>
      <x:c r="L177" s="154"/>
      <x:c r="M177" s="152" t="str">
        <x:f>IF(A177="","",IF(C177="Yes",'Standards'!$B$6,0))</x:f>
      </x:c>
      <x:c r="N177" s="152" t="str">
        <x:f>IF(A177="","",IF(D177="Yes",'Standards'!$B$7,0))</x:f>
      </x:c>
      <x:c r="O177" s="152" t="str">
        <x:f>IF(A177="","",E177*'Standards'!$B$8)</x:f>
      </x:c>
      <x:c r="P177" s="152" t="str">
        <x:f>IF(A177="","",F177*'Standards'!$B$9)</x:f>
      </x:c>
      <x:c r="Q177" s="152" t="str">
        <x:f>IF(A177="","",IF(G177="Yes",'Standards'!$B$10,0))</x:f>
      </x:c>
      <x:c r="R177" s="152" t="str">
        <x:f>IF(A177="","",'Standards'!$B$11*(0.4*MIN(H177/2,1)+0.3*IF(I177="Yes",1,0)+0.3*IF(J177="Yes",1,0)))</x:f>
      </x:c>
      <x:c r="S177" s="152" t="str">
        <x:f>IF(A177="","",IF(L177=0,'Standards'!$B$12,0))</x:f>
      </x:c>
      <x:c r="T177" s="152" t="str">
        <x:f>IF(A177="","",SUM(M177:S177))</x:f>
      </x:c>
      <x:c r="U177" s="153" t="str">
        <x:f>IF(A177="","",IF(L177&gt;0,"INTERVENTION - HUMAN REVIEW",IF(T177&gt;=0.85,"GOOD STANDING",IF(T177&gt;=0.70,"REVIEW - ACTION PLAN","INTERVENTION - HUMAN REVIEW"))))</x:f>
      </x:c>
      <x:c r="V177" s="131"/>
      <x:c r="W177" s="132"/>
      <x:c r="X177" s="137"/>
    </x:row>
    <x:row r="178">
      <x:c r="A178" s="131"/>
      <x:c r="B178" s="132"/>
      <x:c r="C178" s="132"/>
      <x:c r="D178" s="132"/>
      <x:c r="E178" s="132"/>
      <x:c r="F178" s="132"/>
      <x:c r="G178" s="132"/>
      <x:c r="H178" s="132"/>
      <x:c r="I178" s="132"/>
      <x:c r="J178" s="132"/>
      <x:c r="K178" s="132"/>
      <x:c r="L178" s="154"/>
      <x:c r="M178" s="152" t="str">
        <x:f>IF(A178="","",IF(C178="Yes",'Standards'!$B$6,0))</x:f>
      </x:c>
      <x:c r="N178" s="152" t="str">
        <x:f>IF(A178="","",IF(D178="Yes",'Standards'!$B$7,0))</x:f>
      </x:c>
      <x:c r="O178" s="152" t="str">
        <x:f>IF(A178="","",E178*'Standards'!$B$8)</x:f>
      </x:c>
      <x:c r="P178" s="152" t="str">
        <x:f>IF(A178="","",F178*'Standards'!$B$9)</x:f>
      </x:c>
      <x:c r="Q178" s="152" t="str">
        <x:f>IF(A178="","",IF(G178="Yes",'Standards'!$B$10,0))</x:f>
      </x:c>
      <x:c r="R178" s="152" t="str">
        <x:f>IF(A178="","",'Standards'!$B$11*(0.4*MIN(H178/2,1)+0.3*IF(I178="Yes",1,0)+0.3*IF(J178="Yes",1,0)))</x:f>
      </x:c>
      <x:c r="S178" s="152" t="str">
        <x:f>IF(A178="","",IF(L178=0,'Standards'!$B$12,0))</x:f>
      </x:c>
      <x:c r="T178" s="152" t="str">
        <x:f>IF(A178="","",SUM(M178:S178))</x:f>
      </x:c>
      <x:c r="U178" s="153" t="str">
        <x:f>IF(A178="","",IF(L178&gt;0,"INTERVENTION - HUMAN REVIEW",IF(T178&gt;=0.85,"GOOD STANDING",IF(T178&gt;=0.70,"REVIEW - ACTION PLAN","INTERVENTION - HUMAN REVIEW"))))</x:f>
      </x:c>
      <x:c r="V178" s="131"/>
      <x:c r="W178" s="132"/>
      <x:c r="X178" s="137"/>
    </x:row>
    <x:row r="179">
      <x:c r="A179" s="131"/>
      <x:c r="B179" s="132"/>
      <x:c r="C179" s="132"/>
      <x:c r="D179" s="132"/>
      <x:c r="E179" s="132"/>
      <x:c r="F179" s="132"/>
      <x:c r="G179" s="132"/>
      <x:c r="H179" s="132"/>
      <x:c r="I179" s="132"/>
      <x:c r="J179" s="132"/>
      <x:c r="K179" s="132"/>
      <x:c r="L179" s="154"/>
      <x:c r="M179" s="152" t="str">
        <x:f>IF(A179="","",IF(C179="Yes",'Standards'!$B$6,0))</x:f>
      </x:c>
      <x:c r="N179" s="152" t="str">
        <x:f>IF(A179="","",IF(D179="Yes",'Standards'!$B$7,0))</x:f>
      </x:c>
      <x:c r="O179" s="152" t="str">
        <x:f>IF(A179="","",E179*'Standards'!$B$8)</x:f>
      </x:c>
      <x:c r="P179" s="152" t="str">
        <x:f>IF(A179="","",F179*'Standards'!$B$9)</x:f>
      </x:c>
      <x:c r="Q179" s="152" t="str">
        <x:f>IF(A179="","",IF(G179="Yes",'Standards'!$B$10,0))</x:f>
      </x:c>
      <x:c r="R179" s="152" t="str">
        <x:f>IF(A179="","",'Standards'!$B$11*(0.4*MIN(H179/2,1)+0.3*IF(I179="Yes",1,0)+0.3*IF(J179="Yes",1,0)))</x:f>
      </x:c>
      <x:c r="S179" s="152" t="str">
        <x:f>IF(A179="","",IF(L179=0,'Standards'!$B$12,0))</x:f>
      </x:c>
      <x:c r="T179" s="152" t="str">
        <x:f>IF(A179="","",SUM(M179:S179))</x:f>
      </x:c>
      <x:c r="U179" s="153" t="str">
        <x:f>IF(A179="","",IF(L179&gt;0,"INTERVENTION - HUMAN REVIEW",IF(T179&gt;=0.85,"GOOD STANDING",IF(T179&gt;=0.70,"REVIEW - ACTION PLAN","INTERVENTION - HUMAN REVIEW"))))</x:f>
      </x:c>
      <x:c r="V179" s="131"/>
      <x:c r="W179" s="132"/>
      <x:c r="X179" s="137"/>
    </x:row>
    <x:row r="180">
      <x:c r="A180" s="131"/>
      <x:c r="B180" s="132"/>
      <x:c r="C180" s="132"/>
      <x:c r="D180" s="132"/>
      <x:c r="E180" s="132"/>
      <x:c r="F180" s="132"/>
      <x:c r="G180" s="132"/>
      <x:c r="H180" s="132"/>
      <x:c r="I180" s="132"/>
      <x:c r="J180" s="132"/>
      <x:c r="K180" s="132"/>
      <x:c r="L180" s="154"/>
      <x:c r="M180" s="152" t="str">
        <x:f>IF(A180="","",IF(C180="Yes",'Standards'!$B$6,0))</x:f>
      </x:c>
      <x:c r="N180" s="152" t="str">
        <x:f>IF(A180="","",IF(D180="Yes",'Standards'!$B$7,0))</x:f>
      </x:c>
      <x:c r="O180" s="152" t="str">
        <x:f>IF(A180="","",E180*'Standards'!$B$8)</x:f>
      </x:c>
      <x:c r="P180" s="152" t="str">
        <x:f>IF(A180="","",F180*'Standards'!$B$9)</x:f>
      </x:c>
      <x:c r="Q180" s="152" t="str">
        <x:f>IF(A180="","",IF(G180="Yes",'Standards'!$B$10,0))</x:f>
      </x:c>
      <x:c r="R180" s="152" t="str">
        <x:f>IF(A180="","",'Standards'!$B$11*(0.4*MIN(H180/2,1)+0.3*IF(I180="Yes",1,0)+0.3*IF(J180="Yes",1,0)))</x:f>
      </x:c>
      <x:c r="S180" s="152" t="str">
        <x:f>IF(A180="","",IF(L180=0,'Standards'!$B$12,0))</x:f>
      </x:c>
      <x:c r="T180" s="152" t="str">
        <x:f>IF(A180="","",SUM(M180:S180))</x:f>
      </x:c>
      <x:c r="U180" s="153" t="str">
        <x:f>IF(A180="","",IF(L180&gt;0,"INTERVENTION - HUMAN REVIEW",IF(T180&gt;=0.85,"GOOD STANDING",IF(T180&gt;=0.70,"REVIEW - ACTION PLAN","INTERVENTION - HUMAN REVIEW"))))</x:f>
      </x:c>
      <x:c r="V180" s="131"/>
      <x:c r="W180" s="132"/>
      <x:c r="X180" s="137"/>
    </x:row>
    <x:row r="181">
      <x:c r="A181" s="131"/>
      <x:c r="B181" s="132"/>
      <x:c r="C181" s="132"/>
      <x:c r="D181" s="132"/>
      <x:c r="E181" s="132"/>
      <x:c r="F181" s="132"/>
      <x:c r="G181" s="132"/>
      <x:c r="H181" s="132"/>
      <x:c r="I181" s="132"/>
      <x:c r="J181" s="132"/>
      <x:c r="K181" s="132"/>
      <x:c r="L181" s="154"/>
      <x:c r="M181" s="152" t="str">
        <x:f>IF(A181="","",IF(C181="Yes",'Standards'!$B$6,0))</x:f>
      </x:c>
      <x:c r="N181" s="152" t="str">
        <x:f>IF(A181="","",IF(D181="Yes",'Standards'!$B$7,0))</x:f>
      </x:c>
      <x:c r="O181" s="152" t="str">
        <x:f>IF(A181="","",E181*'Standards'!$B$8)</x:f>
      </x:c>
      <x:c r="P181" s="152" t="str">
        <x:f>IF(A181="","",F181*'Standards'!$B$9)</x:f>
      </x:c>
      <x:c r="Q181" s="152" t="str">
        <x:f>IF(A181="","",IF(G181="Yes",'Standards'!$B$10,0))</x:f>
      </x:c>
      <x:c r="R181" s="152" t="str">
        <x:f>IF(A181="","",'Standards'!$B$11*(0.4*MIN(H181/2,1)+0.3*IF(I181="Yes",1,0)+0.3*IF(J181="Yes",1,0)))</x:f>
      </x:c>
      <x:c r="S181" s="152" t="str">
        <x:f>IF(A181="","",IF(L181=0,'Standards'!$B$12,0))</x:f>
      </x:c>
      <x:c r="T181" s="152" t="str">
        <x:f>IF(A181="","",SUM(M181:S181))</x:f>
      </x:c>
      <x:c r="U181" s="153" t="str">
        <x:f>IF(A181="","",IF(L181&gt;0,"INTERVENTION - HUMAN REVIEW",IF(T181&gt;=0.85,"GOOD STANDING",IF(T181&gt;=0.70,"REVIEW - ACTION PLAN","INTERVENTION - HUMAN REVIEW"))))</x:f>
      </x:c>
      <x:c r="V181" s="131"/>
      <x:c r="W181" s="132"/>
      <x:c r="X181" s="137"/>
    </x:row>
    <x:row r="182">
      <x:c r="A182" s="131"/>
      <x:c r="B182" s="132"/>
      <x:c r="C182" s="132"/>
      <x:c r="D182" s="132"/>
      <x:c r="E182" s="132"/>
      <x:c r="F182" s="132"/>
      <x:c r="G182" s="132"/>
      <x:c r="H182" s="132"/>
      <x:c r="I182" s="132"/>
      <x:c r="J182" s="132"/>
      <x:c r="K182" s="132"/>
      <x:c r="L182" s="154"/>
      <x:c r="M182" s="152" t="str">
        <x:f>IF(A182="","",IF(C182="Yes",'Standards'!$B$6,0))</x:f>
      </x:c>
      <x:c r="N182" s="152" t="str">
        <x:f>IF(A182="","",IF(D182="Yes",'Standards'!$B$7,0))</x:f>
      </x:c>
      <x:c r="O182" s="152" t="str">
        <x:f>IF(A182="","",E182*'Standards'!$B$8)</x:f>
      </x:c>
      <x:c r="P182" s="152" t="str">
        <x:f>IF(A182="","",F182*'Standards'!$B$9)</x:f>
      </x:c>
      <x:c r="Q182" s="152" t="str">
        <x:f>IF(A182="","",IF(G182="Yes",'Standards'!$B$10,0))</x:f>
      </x:c>
      <x:c r="R182" s="152" t="str">
        <x:f>IF(A182="","",'Standards'!$B$11*(0.4*MIN(H182/2,1)+0.3*IF(I182="Yes",1,0)+0.3*IF(J182="Yes",1,0)))</x:f>
      </x:c>
      <x:c r="S182" s="152" t="str">
        <x:f>IF(A182="","",IF(L182=0,'Standards'!$B$12,0))</x:f>
      </x:c>
      <x:c r="T182" s="152" t="str">
        <x:f>IF(A182="","",SUM(M182:S182))</x:f>
      </x:c>
      <x:c r="U182" s="153" t="str">
        <x:f>IF(A182="","",IF(L182&gt;0,"INTERVENTION - HUMAN REVIEW",IF(T182&gt;=0.85,"GOOD STANDING",IF(T182&gt;=0.70,"REVIEW - ACTION PLAN","INTERVENTION - HUMAN REVIEW"))))</x:f>
      </x:c>
      <x:c r="V182" s="131"/>
      <x:c r="W182" s="132"/>
      <x:c r="X182" s="137"/>
    </x:row>
    <x:row r="183">
      <x:c r="A183" s="131"/>
      <x:c r="B183" s="132"/>
      <x:c r="C183" s="132"/>
      <x:c r="D183" s="132"/>
      <x:c r="E183" s="132"/>
      <x:c r="F183" s="132"/>
      <x:c r="G183" s="132"/>
      <x:c r="H183" s="132"/>
      <x:c r="I183" s="132"/>
      <x:c r="J183" s="132"/>
      <x:c r="K183" s="132"/>
      <x:c r="L183" s="154"/>
      <x:c r="M183" s="152" t="str">
        <x:f>IF(A183="","",IF(C183="Yes",'Standards'!$B$6,0))</x:f>
      </x:c>
      <x:c r="N183" s="152" t="str">
        <x:f>IF(A183="","",IF(D183="Yes",'Standards'!$B$7,0))</x:f>
      </x:c>
      <x:c r="O183" s="152" t="str">
        <x:f>IF(A183="","",E183*'Standards'!$B$8)</x:f>
      </x:c>
      <x:c r="P183" s="152" t="str">
        <x:f>IF(A183="","",F183*'Standards'!$B$9)</x:f>
      </x:c>
      <x:c r="Q183" s="152" t="str">
        <x:f>IF(A183="","",IF(G183="Yes",'Standards'!$B$10,0))</x:f>
      </x:c>
      <x:c r="R183" s="152" t="str">
        <x:f>IF(A183="","",'Standards'!$B$11*(0.4*MIN(H183/2,1)+0.3*IF(I183="Yes",1,0)+0.3*IF(J183="Yes",1,0)))</x:f>
      </x:c>
      <x:c r="S183" s="152" t="str">
        <x:f>IF(A183="","",IF(L183=0,'Standards'!$B$12,0))</x:f>
      </x:c>
      <x:c r="T183" s="152" t="str">
        <x:f>IF(A183="","",SUM(M183:S183))</x:f>
      </x:c>
      <x:c r="U183" s="153" t="str">
        <x:f>IF(A183="","",IF(L183&gt;0,"INTERVENTION - HUMAN REVIEW",IF(T183&gt;=0.85,"GOOD STANDING",IF(T183&gt;=0.70,"REVIEW - ACTION PLAN","INTERVENTION - HUMAN REVIEW"))))</x:f>
      </x:c>
      <x:c r="V183" s="131"/>
      <x:c r="W183" s="132"/>
      <x:c r="X183" s="137"/>
    </x:row>
    <x:row r="184">
      <x:c r="A184" s="131"/>
      <x:c r="B184" s="132"/>
      <x:c r="C184" s="132"/>
      <x:c r="D184" s="132"/>
      <x:c r="E184" s="132"/>
      <x:c r="F184" s="132"/>
      <x:c r="G184" s="132"/>
      <x:c r="H184" s="132"/>
      <x:c r="I184" s="132"/>
      <x:c r="J184" s="132"/>
      <x:c r="K184" s="132"/>
      <x:c r="L184" s="154"/>
      <x:c r="M184" s="152" t="str">
        <x:f>IF(A184="","",IF(C184="Yes",'Standards'!$B$6,0))</x:f>
      </x:c>
      <x:c r="N184" s="152" t="str">
        <x:f>IF(A184="","",IF(D184="Yes",'Standards'!$B$7,0))</x:f>
      </x:c>
      <x:c r="O184" s="152" t="str">
        <x:f>IF(A184="","",E184*'Standards'!$B$8)</x:f>
      </x:c>
      <x:c r="P184" s="152" t="str">
        <x:f>IF(A184="","",F184*'Standards'!$B$9)</x:f>
      </x:c>
      <x:c r="Q184" s="152" t="str">
        <x:f>IF(A184="","",IF(G184="Yes",'Standards'!$B$10,0))</x:f>
      </x:c>
      <x:c r="R184" s="152" t="str">
        <x:f>IF(A184="","",'Standards'!$B$11*(0.4*MIN(H184/2,1)+0.3*IF(I184="Yes",1,0)+0.3*IF(J184="Yes",1,0)))</x:f>
      </x:c>
      <x:c r="S184" s="152" t="str">
        <x:f>IF(A184="","",IF(L184=0,'Standards'!$B$12,0))</x:f>
      </x:c>
      <x:c r="T184" s="152" t="str">
        <x:f>IF(A184="","",SUM(M184:S184))</x:f>
      </x:c>
      <x:c r="U184" s="153" t="str">
        <x:f>IF(A184="","",IF(L184&gt;0,"INTERVENTION - HUMAN REVIEW",IF(T184&gt;=0.85,"GOOD STANDING",IF(T184&gt;=0.70,"REVIEW - ACTION PLAN","INTERVENTION - HUMAN REVIEW"))))</x:f>
      </x:c>
      <x:c r="V184" s="131"/>
      <x:c r="W184" s="132"/>
      <x:c r="X184" s="137"/>
    </x:row>
    <x:row r="185">
      <x:c r="A185" s="131"/>
      <x:c r="B185" s="132"/>
      <x:c r="C185" s="132"/>
      <x:c r="D185" s="132"/>
      <x:c r="E185" s="132"/>
      <x:c r="F185" s="132"/>
      <x:c r="G185" s="132"/>
      <x:c r="H185" s="132"/>
      <x:c r="I185" s="132"/>
      <x:c r="J185" s="132"/>
      <x:c r="K185" s="132"/>
      <x:c r="L185" s="154"/>
      <x:c r="M185" s="152" t="str">
        <x:f>IF(A185="","",IF(C185="Yes",'Standards'!$B$6,0))</x:f>
      </x:c>
      <x:c r="N185" s="152" t="str">
        <x:f>IF(A185="","",IF(D185="Yes",'Standards'!$B$7,0))</x:f>
      </x:c>
      <x:c r="O185" s="152" t="str">
        <x:f>IF(A185="","",E185*'Standards'!$B$8)</x:f>
      </x:c>
      <x:c r="P185" s="152" t="str">
        <x:f>IF(A185="","",F185*'Standards'!$B$9)</x:f>
      </x:c>
      <x:c r="Q185" s="152" t="str">
        <x:f>IF(A185="","",IF(G185="Yes",'Standards'!$B$10,0))</x:f>
      </x:c>
      <x:c r="R185" s="152" t="str">
        <x:f>IF(A185="","",'Standards'!$B$11*(0.4*MIN(H185/2,1)+0.3*IF(I185="Yes",1,0)+0.3*IF(J185="Yes",1,0)))</x:f>
      </x:c>
      <x:c r="S185" s="152" t="str">
        <x:f>IF(A185="","",IF(L185=0,'Standards'!$B$12,0))</x:f>
      </x:c>
      <x:c r="T185" s="152" t="str">
        <x:f>IF(A185="","",SUM(M185:S185))</x:f>
      </x:c>
      <x:c r="U185" s="153" t="str">
        <x:f>IF(A185="","",IF(L185&gt;0,"INTERVENTION - HUMAN REVIEW",IF(T185&gt;=0.85,"GOOD STANDING",IF(T185&gt;=0.70,"REVIEW - ACTION PLAN","INTERVENTION - HUMAN REVIEW"))))</x:f>
      </x:c>
      <x:c r="V185" s="131"/>
      <x:c r="W185" s="132"/>
      <x:c r="X185" s="137"/>
    </x:row>
    <x:row r="186">
      <x:c r="A186" s="131"/>
      <x:c r="B186" s="132"/>
      <x:c r="C186" s="132"/>
      <x:c r="D186" s="132"/>
      <x:c r="E186" s="132"/>
      <x:c r="F186" s="132"/>
      <x:c r="G186" s="132"/>
      <x:c r="H186" s="132"/>
      <x:c r="I186" s="132"/>
      <x:c r="J186" s="132"/>
      <x:c r="K186" s="132"/>
      <x:c r="L186" s="154"/>
      <x:c r="M186" s="152" t="str">
        <x:f>IF(A186="","",IF(C186="Yes",'Standards'!$B$6,0))</x:f>
      </x:c>
      <x:c r="N186" s="152" t="str">
        <x:f>IF(A186="","",IF(D186="Yes",'Standards'!$B$7,0))</x:f>
      </x:c>
      <x:c r="O186" s="152" t="str">
        <x:f>IF(A186="","",E186*'Standards'!$B$8)</x:f>
      </x:c>
      <x:c r="P186" s="152" t="str">
        <x:f>IF(A186="","",F186*'Standards'!$B$9)</x:f>
      </x:c>
      <x:c r="Q186" s="152" t="str">
        <x:f>IF(A186="","",IF(G186="Yes",'Standards'!$B$10,0))</x:f>
      </x:c>
      <x:c r="R186" s="152" t="str">
        <x:f>IF(A186="","",'Standards'!$B$11*(0.4*MIN(H186/2,1)+0.3*IF(I186="Yes",1,0)+0.3*IF(J186="Yes",1,0)))</x:f>
      </x:c>
      <x:c r="S186" s="152" t="str">
        <x:f>IF(A186="","",IF(L186=0,'Standards'!$B$12,0))</x:f>
      </x:c>
      <x:c r="T186" s="152" t="str">
        <x:f>IF(A186="","",SUM(M186:S186))</x:f>
      </x:c>
      <x:c r="U186" s="153" t="str">
        <x:f>IF(A186="","",IF(L186&gt;0,"INTERVENTION - HUMAN REVIEW",IF(T186&gt;=0.85,"GOOD STANDING",IF(T186&gt;=0.70,"REVIEW - ACTION PLAN","INTERVENTION - HUMAN REVIEW"))))</x:f>
      </x:c>
      <x:c r="V186" s="131"/>
      <x:c r="W186" s="132"/>
      <x:c r="X186" s="137"/>
    </x:row>
    <x:row r="187">
      <x:c r="A187" s="131"/>
      <x:c r="B187" s="132"/>
      <x:c r="C187" s="132"/>
      <x:c r="D187" s="132"/>
      <x:c r="E187" s="132"/>
      <x:c r="F187" s="132"/>
      <x:c r="G187" s="132"/>
      <x:c r="H187" s="132"/>
      <x:c r="I187" s="132"/>
      <x:c r="J187" s="132"/>
      <x:c r="K187" s="132"/>
      <x:c r="L187" s="154"/>
      <x:c r="M187" s="152" t="str">
        <x:f>IF(A187="","",IF(C187="Yes",'Standards'!$B$6,0))</x:f>
      </x:c>
      <x:c r="N187" s="152" t="str">
        <x:f>IF(A187="","",IF(D187="Yes",'Standards'!$B$7,0))</x:f>
      </x:c>
      <x:c r="O187" s="152" t="str">
        <x:f>IF(A187="","",E187*'Standards'!$B$8)</x:f>
      </x:c>
      <x:c r="P187" s="152" t="str">
        <x:f>IF(A187="","",F187*'Standards'!$B$9)</x:f>
      </x:c>
      <x:c r="Q187" s="152" t="str">
        <x:f>IF(A187="","",IF(G187="Yes",'Standards'!$B$10,0))</x:f>
      </x:c>
      <x:c r="R187" s="152" t="str">
        <x:f>IF(A187="","",'Standards'!$B$11*(0.4*MIN(H187/2,1)+0.3*IF(I187="Yes",1,0)+0.3*IF(J187="Yes",1,0)))</x:f>
      </x:c>
      <x:c r="S187" s="152" t="str">
        <x:f>IF(A187="","",IF(L187=0,'Standards'!$B$12,0))</x:f>
      </x:c>
      <x:c r="T187" s="152" t="str">
        <x:f>IF(A187="","",SUM(M187:S187))</x:f>
      </x:c>
      <x:c r="U187" s="153" t="str">
        <x:f>IF(A187="","",IF(L187&gt;0,"INTERVENTION - HUMAN REVIEW",IF(T187&gt;=0.85,"GOOD STANDING",IF(T187&gt;=0.70,"REVIEW - ACTION PLAN","INTERVENTION - HUMAN REVIEW"))))</x:f>
      </x:c>
      <x:c r="V187" s="131"/>
      <x:c r="W187" s="132"/>
      <x:c r="X187" s="137"/>
    </x:row>
    <x:row r="188">
      <x:c r="A188" s="131"/>
      <x:c r="B188" s="132"/>
      <x:c r="C188" s="132"/>
      <x:c r="D188" s="132"/>
      <x:c r="E188" s="132"/>
      <x:c r="F188" s="132"/>
      <x:c r="G188" s="132"/>
      <x:c r="H188" s="132"/>
      <x:c r="I188" s="132"/>
      <x:c r="J188" s="132"/>
      <x:c r="K188" s="132"/>
      <x:c r="L188" s="154"/>
      <x:c r="M188" s="152" t="str">
        <x:f>IF(A188="","",IF(C188="Yes",'Standards'!$B$6,0))</x:f>
      </x:c>
      <x:c r="N188" s="152" t="str">
        <x:f>IF(A188="","",IF(D188="Yes",'Standards'!$B$7,0))</x:f>
      </x:c>
      <x:c r="O188" s="152" t="str">
        <x:f>IF(A188="","",E188*'Standards'!$B$8)</x:f>
      </x:c>
      <x:c r="P188" s="152" t="str">
        <x:f>IF(A188="","",F188*'Standards'!$B$9)</x:f>
      </x:c>
      <x:c r="Q188" s="152" t="str">
        <x:f>IF(A188="","",IF(G188="Yes",'Standards'!$B$10,0))</x:f>
      </x:c>
      <x:c r="R188" s="152" t="str">
        <x:f>IF(A188="","",'Standards'!$B$11*(0.4*MIN(H188/2,1)+0.3*IF(I188="Yes",1,0)+0.3*IF(J188="Yes",1,0)))</x:f>
      </x:c>
      <x:c r="S188" s="152" t="str">
        <x:f>IF(A188="","",IF(L188=0,'Standards'!$B$12,0))</x:f>
      </x:c>
      <x:c r="T188" s="152" t="str">
        <x:f>IF(A188="","",SUM(M188:S188))</x:f>
      </x:c>
      <x:c r="U188" s="153" t="str">
        <x:f>IF(A188="","",IF(L188&gt;0,"INTERVENTION - HUMAN REVIEW",IF(T188&gt;=0.85,"GOOD STANDING",IF(T188&gt;=0.70,"REVIEW - ACTION PLAN","INTERVENTION - HUMAN REVIEW"))))</x:f>
      </x:c>
      <x:c r="V188" s="131"/>
      <x:c r="W188" s="132"/>
      <x:c r="X188" s="137"/>
    </x:row>
    <x:row r="189">
      <x:c r="A189" s="131"/>
      <x:c r="B189" s="132"/>
      <x:c r="C189" s="132"/>
      <x:c r="D189" s="132"/>
      <x:c r="E189" s="132"/>
      <x:c r="F189" s="132"/>
      <x:c r="G189" s="132"/>
      <x:c r="H189" s="132"/>
      <x:c r="I189" s="132"/>
      <x:c r="J189" s="132"/>
      <x:c r="K189" s="132"/>
      <x:c r="L189" s="154"/>
      <x:c r="M189" s="152" t="str">
        <x:f>IF(A189="","",IF(C189="Yes",'Standards'!$B$6,0))</x:f>
      </x:c>
      <x:c r="N189" s="152" t="str">
        <x:f>IF(A189="","",IF(D189="Yes",'Standards'!$B$7,0))</x:f>
      </x:c>
      <x:c r="O189" s="152" t="str">
        <x:f>IF(A189="","",E189*'Standards'!$B$8)</x:f>
      </x:c>
      <x:c r="P189" s="152" t="str">
        <x:f>IF(A189="","",F189*'Standards'!$B$9)</x:f>
      </x:c>
      <x:c r="Q189" s="152" t="str">
        <x:f>IF(A189="","",IF(G189="Yes",'Standards'!$B$10,0))</x:f>
      </x:c>
      <x:c r="R189" s="152" t="str">
        <x:f>IF(A189="","",'Standards'!$B$11*(0.4*MIN(H189/2,1)+0.3*IF(I189="Yes",1,0)+0.3*IF(J189="Yes",1,0)))</x:f>
      </x:c>
      <x:c r="S189" s="152" t="str">
        <x:f>IF(A189="","",IF(L189=0,'Standards'!$B$12,0))</x:f>
      </x:c>
      <x:c r="T189" s="152" t="str">
        <x:f>IF(A189="","",SUM(M189:S189))</x:f>
      </x:c>
      <x:c r="U189" s="153" t="str">
        <x:f>IF(A189="","",IF(L189&gt;0,"INTERVENTION - HUMAN REVIEW",IF(T189&gt;=0.85,"GOOD STANDING",IF(T189&gt;=0.70,"REVIEW - ACTION PLAN","INTERVENTION - HUMAN REVIEW"))))</x:f>
      </x:c>
      <x:c r="V189" s="131"/>
      <x:c r="W189" s="132"/>
      <x:c r="X189" s="137"/>
    </x:row>
    <x:row r="190">
      <x:c r="A190" s="131"/>
      <x:c r="B190" s="132"/>
      <x:c r="C190" s="132"/>
      <x:c r="D190" s="132"/>
      <x:c r="E190" s="132"/>
      <x:c r="F190" s="132"/>
      <x:c r="G190" s="132"/>
      <x:c r="H190" s="132"/>
      <x:c r="I190" s="132"/>
      <x:c r="J190" s="132"/>
      <x:c r="K190" s="132"/>
      <x:c r="L190" s="154"/>
      <x:c r="M190" s="152" t="str">
        <x:f>IF(A190="","",IF(C190="Yes",'Standards'!$B$6,0))</x:f>
      </x:c>
      <x:c r="N190" s="152" t="str">
        <x:f>IF(A190="","",IF(D190="Yes",'Standards'!$B$7,0))</x:f>
      </x:c>
      <x:c r="O190" s="152" t="str">
        <x:f>IF(A190="","",E190*'Standards'!$B$8)</x:f>
      </x:c>
      <x:c r="P190" s="152" t="str">
        <x:f>IF(A190="","",F190*'Standards'!$B$9)</x:f>
      </x:c>
      <x:c r="Q190" s="152" t="str">
        <x:f>IF(A190="","",IF(G190="Yes",'Standards'!$B$10,0))</x:f>
      </x:c>
      <x:c r="R190" s="152" t="str">
        <x:f>IF(A190="","",'Standards'!$B$11*(0.4*MIN(H190/2,1)+0.3*IF(I190="Yes",1,0)+0.3*IF(J190="Yes",1,0)))</x:f>
      </x:c>
      <x:c r="S190" s="152" t="str">
        <x:f>IF(A190="","",IF(L190=0,'Standards'!$B$12,0))</x:f>
      </x:c>
      <x:c r="T190" s="152" t="str">
        <x:f>IF(A190="","",SUM(M190:S190))</x:f>
      </x:c>
      <x:c r="U190" s="153" t="str">
        <x:f>IF(A190="","",IF(L190&gt;0,"INTERVENTION - HUMAN REVIEW",IF(T190&gt;=0.85,"GOOD STANDING",IF(T190&gt;=0.70,"REVIEW - ACTION PLAN","INTERVENTION - HUMAN REVIEW"))))</x:f>
      </x:c>
      <x:c r="V190" s="131"/>
      <x:c r="W190" s="132"/>
      <x:c r="X190" s="137"/>
    </x:row>
    <x:row r="191">
      <x:c r="A191" s="131"/>
      <x:c r="B191" s="132"/>
      <x:c r="C191" s="132"/>
      <x:c r="D191" s="132"/>
      <x:c r="E191" s="132"/>
      <x:c r="F191" s="132"/>
      <x:c r="G191" s="132"/>
      <x:c r="H191" s="132"/>
      <x:c r="I191" s="132"/>
      <x:c r="J191" s="132"/>
      <x:c r="K191" s="132"/>
      <x:c r="L191" s="154"/>
      <x:c r="M191" s="152" t="str">
        <x:f>IF(A191="","",IF(C191="Yes",'Standards'!$B$6,0))</x:f>
      </x:c>
      <x:c r="N191" s="152" t="str">
        <x:f>IF(A191="","",IF(D191="Yes",'Standards'!$B$7,0))</x:f>
      </x:c>
      <x:c r="O191" s="152" t="str">
        <x:f>IF(A191="","",E191*'Standards'!$B$8)</x:f>
      </x:c>
      <x:c r="P191" s="152" t="str">
        <x:f>IF(A191="","",F191*'Standards'!$B$9)</x:f>
      </x:c>
      <x:c r="Q191" s="152" t="str">
        <x:f>IF(A191="","",IF(G191="Yes",'Standards'!$B$10,0))</x:f>
      </x:c>
      <x:c r="R191" s="152" t="str">
        <x:f>IF(A191="","",'Standards'!$B$11*(0.4*MIN(H191/2,1)+0.3*IF(I191="Yes",1,0)+0.3*IF(J191="Yes",1,0)))</x:f>
      </x:c>
      <x:c r="S191" s="152" t="str">
        <x:f>IF(A191="","",IF(L191=0,'Standards'!$B$12,0))</x:f>
      </x:c>
      <x:c r="T191" s="152" t="str">
        <x:f>IF(A191="","",SUM(M191:S191))</x:f>
      </x:c>
      <x:c r="U191" s="153" t="str">
        <x:f>IF(A191="","",IF(L191&gt;0,"INTERVENTION - HUMAN REVIEW",IF(T191&gt;=0.85,"GOOD STANDING",IF(T191&gt;=0.70,"REVIEW - ACTION PLAN","INTERVENTION - HUMAN REVIEW"))))</x:f>
      </x:c>
      <x:c r="V191" s="131"/>
      <x:c r="W191" s="132"/>
      <x:c r="X191" s="137"/>
    </x:row>
    <x:row r="192">
      <x:c r="A192" s="131"/>
      <x:c r="B192" s="132"/>
      <x:c r="C192" s="132"/>
      <x:c r="D192" s="132"/>
      <x:c r="E192" s="132"/>
      <x:c r="F192" s="132"/>
      <x:c r="G192" s="132"/>
      <x:c r="H192" s="132"/>
      <x:c r="I192" s="132"/>
      <x:c r="J192" s="132"/>
      <x:c r="K192" s="132"/>
      <x:c r="L192" s="154"/>
      <x:c r="M192" s="152" t="str">
        <x:f>IF(A192="","",IF(C192="Yes",'Standards'!$B$6,0))</x:f>
      </x:c>
      <x:c r="N192" s="152" t="str">
        <x:f>IF(A192="","",IF(D192="Yes",'Standards'!$B$7,0))</x:f>
      </x:c>
      <x:c r="O192" s="152" t="str">
        <x:f>IF(A192="","",E192*'Standards'!$B$8)</x:f>
      </x:c>
      <x:c r="P192" s="152" t="str">
        <x:f>IF(A192="","",F192*'Standards'!$B$9)</x:f>
      </x:c>
      <x:c r="Q192" s="152" t="str">
        <x:f>IF(A192="","",IF(G192="Yes",'Standards'!$B$10,0))</x:f>
      </x:c>
      <x:c r="R192" s="152" t="str">
        <x:f>IF(A192="","",'Standards'!$B$11*(0.4*MIN(H192/2,1)+0.3*IF(I192="Yes",1,0)+0.3*IF(J192="Yes",1,0)))</x:f>
      </x:c>
      <x:c r="S192" s="152" t="str">
        <x:f>IF(A192="","",IF(L192=0,'Standards'!$B$12,0))</x:f>
      </x:c>
      <x:c r="T192" s="152" t="str">
        <x:f>IF(A192="","",SUM(M192:S192))</x:f>
      </x:c>
      <x:c r="U192" s="153" t="str">
        <x:f>IF(A192="","",IF(L192&gt;0,"INTERVENTION - HUMAN REVIEW",IF(T192&gt;=0.85,"GOOD STANDING",IF(T192&gt;=0.70,"REVIEW - ACTION PLAN","INTERVENTION - HUMAN REVIEW"))))</x:f>
      </x:c>
      <x:c r="V192" s="131"/>
      <x:c r="W192" s="132"/>
      <x:c r="X192" s="137"/>
    </x:row>
    <x:row r="193">
      <x:c r="A193" s="131"/>
      <x:c r="B193" s="132"/>
      <x:c r="C193" s="132"/>
      <x:c r="D193" s="132"/>
      <x:c r="E193" s="132"/>
      <x:c r="F193" s="132"/>
      <x:c r="G193" s="132"/>
      <x:c r="H193" s="132"/>
      <x:c r="I193" s="132"/>
      <x:c r="J193" s="132"/>
      <x:c r="K193" s="132"/>
      <x:c r="L193" s="154"/>
      <x:c r="M193" s="152" t="str">
        <x:f>IF(A193="","",IF(C193="Yes",'Standards'!$B$6,0))</x:f>
      </x:c>
      <x:c r="N193" s="152" t="str">
        <x:f>IF(A193="","",IF(D193="Yes",'Standards'!$B$7,0))</x:f>
      </x:c>
      <x:c r="O193" s="152" t="str">
        <x:f>IF(A193="","",E193*'Standards'!$B$8)</x:f>
      </x:c>
      <x:c r="P193" s="152" t="str">
        <x:f>IF(A193="","",F193*'Standards'!$B$9)</x:f>
      </x:c>
      <x:c r="Q193" s="152" t="str">
        <x:f>IF(A193="","",IF(G193="Yes",'Standards'!$B$10,0))</x:f>
      </x:c>
      <x:c r="R193" s="152" t="str">
        <x:f>IF(A193="","",'Standards'!$B$11*(0.4*MIN(H193/2,1)+0.3*IF(I193="Yes",1,0)+0.3*IF(J193="Yes",1,0)))</x:f>
      </x:c>
      <x:c r="S193" s="152" t="str">
        <x:f>IF(A193="","",IF(L193=0,'Standards'!$B$12,0))</x:f>
      </x:c>
      <x:c r="T193" s="152" t="str">
        <x:f>IF(A193="","",SUM(M193:S193))</x:f>
      </x:c>
      <x:c r="U193" s="153" t="str">
        <x:f>IF(A193="","",IF(L193&gt;0,"INTERVENTION - HUMAN REVIEW",IF(T193&gt;=0.85,"GOOD STANDING",IF(T193&gt;=0.70,"REVIEW - ACTION PLAN","INTERVENTION - HUMAN REVIEW"))))</x:f>
      </x:c>
      <x:c r="V193" s="131"/>
      <x:c r="W193" s="132"/>
      <x:c r="X193" s="137"/>
    </x:row>
    <x:row r="194">
      <x:c r="A194" s="131"/>
      <x:c r="B194" s="132"/>
      <x:c r="C194" s="132"/>
      <x:c r="D194" s="132"/>
      <x:c r="E194" s="132"/>
      <x:c r="F194" s="132"/>
      <x:c r="G194" s="132"/>
      <x:c r="H194" s="132"/>
      <x:c r="I194" s="132"/>
      <x:c r="J194" s="132"/>
      <x:c r="K194" s="132"/>
      <x:c r="L194" s="154"/>
      <x:c r="M194" s="152" t="str">
        <x:f>IF(A194="","",IF(C194="Yes",'Standards'!$B$6,0))</x:f>
      </x:c>
      <x:c r="N194" s="152" t="str">
        <x:f>IF(A194="","",IF(D194="Yes",'Standards'!$B$7,0))</x:f>
      </x:c>
      <x:c r="O194" s="152" t="str">
        <x:f>IF(A194="","",E194*'Standards'!$B$8)</x:f>
      </x:c>
      <x:c r="P194" s="152" t="str">
        <x:f>IF(A194="","",F194*'Standards'!$B$9)</x:f>
      </x:c>
      <x:c r="Q194" s="152" t="str">
        <x:f>IF(A194="","",IF(G194="Yes",'Standards'!$B$10,0))</x:f>
      </x:c>
      <x:c r="R194" s="152" t="str">
        <x:f>IF(A194="","",'Standards'!$B$11*(0.4*MIN(H194/2,1)+0.3*IF(I194="Yes",1,0)+0.3*IF(J194="Yes",1,0)))</x:f>
      </x:c>
      <x:c r="S194" s="152" t="str">
        <x:f>IF(A194="","",IF(L194=0,'Standards'!$B$12,0))</x:f>
      </x:c>
      <x:c r="T194" s="152" t="str">
        <x:f>IF(A194="","",SUM(M194:S194))</x:f>
      </x:c>
      <x:c r="U194" s="153" t="str">
        <x:f>IF(A194="","",IF(L194&gt;0,"INTERVENTION - HUMAN REVIEW",IF(T194&gt;=0.85,"GOOD STANDING",IF(T194&gt;=0.70,"REVIEW - ACTION PLAN","INTERVENTION - HUMAN REVIEW"))))</x:f>
      </x:c>
      <x:c r="V194" s="131"/>
      <x:c r="W194" s="132"/>
      <x:c r="X194" s="137"/>
    </x:row>
    <x:row r="195">
      <x:c r="A195" s="131"/>
      <x:c r="B195" s="132"/>
      <x:c r="C195" s="132"/>
      <x:c r="D195" s="132"/>
      <x:c r="E195" s="132"/>
      <x:c r="F195" s="132"/>
      <x:c r="G195" s="132"/>
      <x:c r="H195" s="132"/>
      <x:c r="I195" s="132"/>
      <x:c r="J195" s="132"/>
      <x:c r="K195" s="132"/>
      <x:c r="L195" s="154"/>
      <x:c r="M195" s="152" t="str">
        <x:f>IF(A195="","",IF(C195="Yes",'Standards'!$B$6,0))</x:f>
      </x:c>
      <x:c r="N195" s="152" t="str">
        <x:f>IF(A195="","",IF(D195="Yes",'Standards'!$B$7,0))</x:f>
      </x:c>
      <x:c r="O195" s="152" t="str">
        <x:f>IF(A195="","",E195*'Standards'!$B$8)</x:f>
      </x:c>
      <x:c r="P195" s="152" t="str">
        <x:f>IF(A195="","",F195*'Standards'!$B$9)</x:f>
      </x:c>
      <x:c r="Q195" s="152" t="str">
        <x:f>IF(A195="","",IF(G195="Yes",'Standards'!$B$10,0))</x:f>
      </x:c>
      <x:c r="R195" s="152" t="str">
        <x:f>IF(A195="","",'Standards'!$B$11*(0.4*MIN(H195/2,1)+0.3*IF(I195="Yes",1,0)+0.3*IF(J195="Yes",1,0)))</x:f>
      </x:c>
      <x:c r="S195" s="152" t="str">
        <x:f>IF(A195="","",IF(L195=0,'Standards'!$B$12,0))</x:f>
      </x:c>
      <x:c r="T195" s="152" t="str">
        <x:f>IF(A195="","",SUM(M195:S195))</x:f>
      </x:c>
      <x:c r="U195" s="153" t="str">
        <x:f>IF(A195="","",IF(L195&gt;0,"INTERVENTION - HUMAN REVIEW",IF(T195&gt;=0.85,"GOOD STANDING",IF(T195&gt;=0.70,"REVIEW - ACTION PLAN","INTERVENTION - HUMAN REVIEW"))))</x:f>
      </x:c>
      <x:c r="V195" s="131"/>
      <x:c r="W195" s="132"/>
      <x:c r="X195" s="137"/>
    </x:row>
    <x:row r="196">
      <x:c r="A196" s="131"/>
      <x:c r="B196" s="132"/>
      <x:c r="C196" s="132"/>
      <x:c r="D196" s="132"/>
      <x:c r="E196" s="132"/>
      <x:c r="F196" s="132"/>
      <x:c r="G196" s="132"/>
      <x:c r="H196" s="132"/>
      <x:c r="I196" s="132"/>
      <x:c r="J196" s="132"/>
      <x:c r="K196" s="132"/>
      <x:c r="L196" s="154"/>
      <x:c r="M196" s="152" t="str">
        <x:f>IF(A196="","",IF(C196="Yes",'Standards'!$B$6,0))</x:f>
      </x:c>
      <x:c r="N196" s="152" t="str">
        <x:f>IF(A196="","",IF(D196="Yes",'Standards'!$B$7,0))</x:f>
      </x:c>
      <x:c r="O196" s="152" t="str">
        <x:f>IF(A196="","",E196*'Standards'!$B$8)</x:f>
      </x:c>
      <x:c r="P196" s="152" t="str">
        <x:f>IF(A196="","",F196*'Standards'!$B$9)</x:f>
      </x:c>
      <x:c r="Q196" s="152" t="str">
        <x:f>IF(A196="","",IF(G196="Yes",'Standards'!$B$10,0))</x:f>
      </x:c>
      <x:c r="R196" s="152" t="str">
        <x:f>IF(A196="","",'Standards'!$B$11*(0.4*MIN(H196/2,1)+0.3*IF(I196="Yes",1,0)+0.3*IF(J196="Yes",1,0)))</x:f>
      </x:c>
      <x:c r="S196" s="152" t="str">
        <x:f>IF(A196="","",IF(L196=0,'Standards'!$B$12,0))</x:f>
      </x:c>
      <x:c r="T196" s="152" t="str">
        <x:f>IF(A196="","",SUM(M196:S196))</x:f>
      </x:c>
      <x:c r="U196" s="153" t="str">
        <x:f>IF(A196="","",IF(L196&gt;0,"INTERVENTION - HUMAN REVIEW",IF(T196&gt;=0.85,"GOOD STANDING",IF(T196&gt;=0.70,"REVIEW - ACTION PLAN","INTERVENTION - HUMAN REVIEW"))))</x:f>
      </x:c>
      <x:c r="V196" s="131"/>
      <x:c r="W196" s="132"/>
      <x:c r="X196" s="137"/>
    </x:row>
    <x:row r="197">
      <x:c r="A197" s="131"/>
      <x:c r="B197" s="132"/>
      <x:c r="C197" s="132"/>
      <x:c r="D197" s="132"/>
      <x:c r="E197" s="132"/>
      <x:c r="F197" s="132"/>
      <x:c r="G197" s="132"/>
      <x:c r="H197" s="132"/>
      <x:c r="I197" s="132"/>
      <x:c r="J197" s="132"/>
      <x:c r="K197" s="132"/>
      <x:c r="L197" s="154"/>
      <x:c r="M197" s="152" t="str">
        <x:f>IF(A197="","",IF(C197="Yes",'Standards'!$B$6,0))</x:f>
      </x:c>
      <x:c r="N197" s="152" t="str">
        <x:f>IF(A197="","",IF(D197="Yes",'Standards'!$B$7,0))</x:f>
      </x:c>
      <x:c r="O197" s="152" t="str">
        <x:f>IF(A197="","",E197*'Standards'!$B$8)</x:f>
      </x:c>
      <x:c r="P197" s="152" t="str">
        <x:f>IF(A197="","",F197*'Standards'!$B$9)</x:f>
      </x:c>
      <x:c r="Q197" s="152" t="str">
        <x:f>IF(A197="","",IF(G197="Yes",'Standards'!$B$10,0))</x:f>
      </x:c>
      <x:c r="R197" s="152" t="str">
        <x:f>IF(A197="","",'Standards'!$B$11*(0.4*MIN(H197/2,1)+0.3*IF(I197="Yes",1,0)+0.3*IF(J197="Yes",1,0)))</x:f>
      </x:c>
      <x:c r="S197" s="152" t="str">
        <x:f>IF(A197="","",IF(L197=0,'Standards'!$B$12,0))</x:f>
      </x:c>
      <x:c r="T197" s="152" t="str">
        <x:f>IF(A197="","",SUM(M197:S197))</x:f>
      </x:c>
      <x:c r="U197" s="153" t="str">
        <x:f>IF(A197="","",IF(L197&gt;0,"INTERVENTION - HUMAN REVIEW",IF(T197&gt;=0.85,"GOOD STANDING",IF(T197&gt;=0.70,"REVIEW - ACTION PLAN","INTERVENTION - HUMAN REVIEW"))))</x:f>
      </x:c>
      <x:c r="V197" s="131"/>
      <x:c r="W197" s="132"/>
      <x:c r="X197" s="137"/>
    </x:row>
    <x:row r="198">
      <x:c r="A198" s="131"/>
      <x:c r="B198" s="132"/>
      <x:c r="C198" s="132"/>
      <x:c r="D198" s="132"/>
      <x:c r="E198" s="132"/>
      <x:c r="F198" s="132"/>
      <x:c r="G198" s="132"/>
      <x:c r="H198" s="132"/>
      <x:c r="I198" s="132"/>
      <x:c r="J198" s="132"/>
      <x:c r="K198" s="132"/>
      <x:c r="L198" s="154"/>
      <x:c r="M198" s="152" t="str">
        <x:f>IF(A198="","",IF(C198="Yes",'Standards'!$B$6,0))</x:f>
      </x:c>
      <x:c r="N198" s="152" t="str">
        <x:f>IF(A198="","",IF(D198="Yes",'Standards'!$B$7,0))</x:f>
      </x:c>
      <x:c r="O198" s="152" t="str">
        <x:f>IF(A198="","",E198*'Standards'!$B$8)</x:f>
      </x:c>
      <x:c r="P198" s="152" t="str">
        <x:f>IF(A198="","",F198*'Standards'!$B$9)</x:f>
      </x:c>
      <x:c r="Q198" s="152" t="str">
        <x:f>IF(A198="","",IF(G198="Yes",'Standards'!$B$10,0))</x:f>
      </x:c>
      <x:c r="R198" s="152" t="str">
        <x:f>IF(A198="","",'Standards'!$B$11*(0.4*MIN(H198/2,1)+0.3*IF(I198="Yes",1,0)+0.3*IF(J198="Yes",1,0)))</x:f>
      </x:c>
      <x:c r="S198" s="152" t="str">
        <x:f>IF(A198="","",IF(L198=0,'Standards'!$B$12,0))</x:f>
      </x:c>
      <x:c r="T198" s="152" t="str">
        <x:f>IF(A198="","",SUM(M198:S198))</x:f>
      </x:c>
      <x:c r="U198" s="153" t="str">
        <x:f>IF(A198="","",IF(L198&gt;0,"INTERVENTION - HUMAN REVIEW",IF(T198&gt;=0.85,"GOOD STANDING",IF(T198&gt;=0.70,"REVIEW - ACTION PLAN","INTERVENTION - HUMAN REVIEW"))))</x:f>
      </x:c>
      <x:c r="V198" s="131"/>
      <x:c r="W198" s="132"/>
      <x:c r="X198" s="137"/>
    </x:row>
    <x:row r="199">
      <x:c r="A199" s="131"/>
      <x:c r="B199" s="132"/>
      <x:c r="C199" s="132"/>
      <x:c r="D199" s="132"/>
      <x:c r="E199" s="132"/>
      <x:c r="F199" s="132"/>
      <x:c r="G199" s="132"/>
      <x:c r="H199" s="132"/>
      <x:c r="I199" s="132"/>
      <x:c r="J199" s="132"/>
      <x:c r="K199" s="132"/>
      <x:c r="L199" s="154"/>
      <x:c r="M199" s="152" t="str">
        <x:f>IF(A199="","",IF(C199="Yes",'Standards'!$B$6,0))</x:f>
      </x:c>
      <x:c r="N199" s="152" t="str">
        <x:f>IF(A199="","",IF(D199="Yes",'Standards'!$B$7,0))</x:f>
      </x:c>
      <x:c r="O199" s="152" t="str">
        <x:f>IF(A199="","",E199*'Standards'!$B$8)</x:f>
      </x:c>
      <x:c r="P199" s="152" t="str">
        <x:f>IF(A199="","",F199*'Standards'!$B$9)</x:f>
      </x:c>
      <x:c r="Q199" s="152" t="str">
        <x:f>IF(A199="","",IF(G199="Yes",'Standards'!$B$10,0))</x:f>
      </x:c>
      <x:c r="R199" s="152" t="str">
        <x:f>IF(A199="","",'Standards'!$B$11*(0.4*MIN(H199/2,1)+0.3*IF(I199="Yes",1,0)+0.3*IF(J199="Yes",1,0)))</x:f>
      </x:c>
      <x:c r="S199" s="152" t="str">
        <x:f>IF(A199="","",IF(L199=0,'Standards'!$B$12,0))</x:f>
      </x:c>
      <x:c r="T199" s="152" t="str">
        <x:f>IF(A199="","",SUM(M199:S199))</x:f>
      </x:c>
      <x:c r="U199" s="153" t="str">
        <x:f>IF(A199="","",IF(L199&gt;0,"INTERVENTION - HUMAN REVIEW",IF(T199&gt;=0.85,"GOOD STANDING",IF(T199&gt;=0.70,"REVIEW - ACTION PLAN","INTERVENTION - HUMAN REVIEW"))))</x:f>
      </x:c>
      <x:c r="V199" s="131"/>
      <x:c r="W199" s="132"/>
      <x:c r="X199" s="137"/>
    </x:row>
    <x:row r="200">
      <x:c r="A200" s="131"/>
      <x:c r="B200" s="132"/>
      <x:c r="C200" s="132"/>
      <x:c r="D200" s="132"/>
      <x:c r="E200" s="132"/>
      <x:c r="F200" s="132"/>
      <x:c r="G200" s="132"/>
      <x:c r="H200" s="132"/>
      <x:c r="I200" s="132"/>
      <x:c r="J200" s="132"/>
      <x:c r="K200" s="132"/>
      <x:c r="L200" s="154"/>
      <x:c r="M200" s="152" t="str">
        <x:f>IF(A200="","",IF(C200="Yes",'Standards'!$B$6,0))</x:f>
      </x:c>
      <x:c r="N200" s="152" t="str">
        <x:f>IF(A200="","",IF(D200="Yes",'Standards'!$B$7,0))</x:f>
      </x:c>
      <x:c r="O200" s="152" t="str">
        <x:f>IF(A200="","",E200*'Standards'!$B$8)</x:f>
      </x:c>
      <x:c r="P200" s="152" t="str">
        <x:f>IF(A200="","",F200*'Standards'!$B$9)</x:f>
      </x:c>
      <x:c r="Q200" s="152" t="str">
        <x:f>IF(A200="","",IF(G200="Yes",'Standards'!$B$10,0))</x:f>
      </x:c>
      <x:c r="R200" s="152" t="str">
        <x:f>IF(A200="","",'Standards'!$B$11*(0.4*MIN(H200/2,1)+0.3*IF(I200="Yes",1,0)+0.3*IF(J200="Yes",1,0)))</x:f>
      </x:c>
      <x:c r="S200" s="152" t="str">
        <x:f>IF(A200="","",IF(L200=0,'Standards'!$B$12,0))</x:f>
      </x:c>
      <x:c r="T200" s="152" t="str">
        <x:f>IF(A200="","",SUM(M200:S200))</x:f>
      </x:c>
      <x:c r="U200" s="153" t="str">
        <x:f>IF(A200="","",IF(L200&gt;0,"INTERVENTION - HUMAN REVIEW",IF(T200&gt;=0.85,"GOOD STANDING",IF(T200&gt;=0.70,"REVIEW - ACTION PLAN","INTERVENTION - HUMAN REVIEW"))))</x:f>
      </x:c>
      <x:c r="V200" s="131"/>
      <x:c r="W200" s="132"/>
      <x:c r="X200" s="137"/>
    </x:row>
    <x:row r="201">
      <x:c r="A201" s="131"/>
      <x:c r="B201" s="132"/>
      <x:c r="C201" s="132"/>
      <x:c r="D201" s="132"/>
      <x:c r="E201" s="132"/>
      <x:c r="F201" s="132"/>
      <x:c r="G201" s="132"/>
      <x:c r="H201" s="132"/>
      <x:c r="I201" s="132"/>
      <x:c r="J201" s="132"/>
      <x:c r="K201" s="132"/>
      <x:c r="L201" s="154"/>
      <x:c r="M201" s="152" t="str">
        <x:f>IF(A201="","",IF(C201="Yes",'Standards'!$B$6,0))</x:f>
      </x:c>
      <x:c r="N201" s="152" t="str">
        <x:f>IF(A201="","",IF(D201="Yes",'Standards'!$B$7,0))</x:f>
      </x:c>
      <x:c r="O201" s="152" t="str">
        <x:f>IF(A201="","",E201*'Standards'!$B$8)</x:f>
      </x:c>
      <x:c r="P201" s="152" t="str">
        <x:f>IF(A201="","",F201*'Standards'!$B$9)</x:f>
      </x:c>
      <x:c r="Q201" s="152" t="str">
        <x:f>IF(A201="","",IF(G201="Yes",'Standards'!$B$10,0))</x:f>
      </x:c>
      <x:c r="R201" s="152" t="str">
        <x:f>IF(A201="","",'Standards'!$B$11*(0.4*MIN(H201/2,1)+0.3*IF(I201="Yes",1,0)+0.3*IF(J201="Yes",1,0)))</x:f>
      </x:c>
      <x:c r="S201" s="152" t="str">
        <x:f>IF(A201="","",IF(L201=0,'Standards'!$B$12,0))</x:f>
      </x:c>
      <x:c r="T201" s="152" t="str">
        <x:f>IF(A201="","",SUM(M201:S201))</x:f>
      </x:c>
      <x:c r="U201" s="153" t="str">
        <x:f>IF(A201="","",IF(L201&gt;0,"INTERVENTION - HUMAN REVIEW",IF(T201&gt;=0.85,"GOOD STANDING",IF(T201&gt;=0.70,"REVIEW - ACTION PLAN","INTERVENTION - HUMAN REVIEW"))))</x:f>
      </x:c>
      <x:c r="V201" s="131"/>
      <x:c r="W201" s="132"/>
      <x:c r="X201" s="137"/>
    </x:row>
    <x:row r="202">
      <x:c r="A202" s="131"/>
      <x:c r="B202" s="132"/>
      <x:c r="C202" s="132"/>
      <x:c r="D202" s="132"/>
      <x:c r="E202" s="132"/>
      <x:c r="F202" s="132"/>
      <x:c r="G202" s="132"/>
      <x:c r="H202" s="132"/>
      <x:c r="I202" s="132"/>
      <x:c r="J202" s="132"/>
      <x:c r="K202" s="132"/>
      <x:c r="L202" s="154"/>
      <x:c r="M202" s="152" t="str">
        <x:f>IF(A202="","",IF(C202="Yes",'Standards'!$B$6,0))</x:f>
      </x:c>
      <x:c r="N202" s="152" t="str">
        <x:f>IF(A202="","",IF(D202="Yes",'Standards'!$B$7,0))</x:f>
      </x:c>
      <x:c r="O202" s="152" t="str">
        <x:f>IF(A202="","",E202*'Standards'!$B$8)</x:f>
      </x:c>
      <x:c r="P202" s="152" t="str">
        <x:f>IF(A202="","",F202*'Standards'!$B$9)</x:f>
      </x:c>
      <x:c r="Q202" s="152" t="str">
        <x:f>IF(A202="","",IF(G202="Yes",'Standards'!$B$10,0))</x:f>
      </x:c>
      <x:c r="R202" s="152" t="str">
        <x:f>IF(A202="","",'Standards'!$B$11*(0.4*MIN(H202/2,1)+0.3*IF(I202="Yes",1,0)+0.3*IF(J202="Yes",1,0)))</x:f>
      </x:c>
      <x:c r="S202" s="152" t="str">
        <x:f>IF(A202="","",IF(L202=0,'Standards'!$B$12,0))</x:f>
      </x:c>
      <x:c r="T202" s="152" t="str">
        <x:f>IF(A202="","",SUM(M202:S202))</x:f>
      </x:c>
      <x:c r="U202" s="153" t="str">
        <x:f>IF(A202="","",IF(L202&gt;0,"INTERVENTION - HUMAN REVIEW",IF(T202&gt;=0.85,"GOOD STANDING",IF(T202&gt;=0.70,"REVIEW - ACTION PLAN","INTERVENTION - HUMAN REVIEW"))))</x:f>
      </x:c>
      <x:c r="V202" s="131"/>
      <x:c r="W202" s="132"/>
      <x:c r="X202" s="137"/>
    </x:row>
    <x:row r="203">
      <x:c r="A203" s="131"/>
      <x:c r="B203" s="132"/>
      <x:c r="C203" s="132"/>
      <x:c r="D203" s="132"/>
      <x:c r="E203" s="132"/>
      <x:c r="F203" s="132"/>
      <x:c r="G203" s="132"/>
      <x:c r="H203" s="132"/>
      <x:c r="I203" s="132"/>
      <x:c r="J203" s="132"/>
      <x:c r="K203" s="132"/>
      <x:c r="L203" s="154"/>
      <x:c r="M203" s="152" t="str">
        <x:f>IF(A203="","",IF(C203="Yes",'Standards'!$B$6,0))</x:f>
      </x:c>
      <x:c r="N203" s="152" t="str">
        <x:f>IF(A203="","",IF(D203="Yes",'Standards'!$B$7,0))</x:f>
      </x:c>
      <x:c r="O203" s="152" t="str">
        <x:f>IF(A203="","",E203*'Standards'!$B$8)</x:f>
      </x:c>
      <x:c r="P203" s="152" t="str">
        <x:f>IF(A203="","",F203*'Standards'!$B$9)</x:f>
      </x:c>
      <x:c r="Q203" s="152" t="str">
        <x:f>IF(A203="","",IF(G203="Yes",'Standards'!$B$10,0))</x:f>
      </x:c>
      <x:c r="R203" s="152" t="str">
        <x:f>IF(A203="","",'Standards'!$B$11*(0.4*MIN(H203/2,1)+0.3*IF(I203="Yes",1,0)+0.3*IF(J203="Yes",1,0)))</x:f>
      </x:c>
      <x:c r="S203" s="152" t="str">
        <x:f>IF(A203="","",IF(L203=0,'Standards'!$B$12,0))</x:f>
      </x:c>
      <x:c r="T203" s="152" t="str">
        <x:f>IF(A203="","",SUM(M203:S203))</x:f>
      </x:c>
      <x:c r="U203" s="153" t="str">
        <x:f>IF(A203="","",IF(L203&gt;0,"INTERVENTION - HUMAN REVIEW",IF(T203&gt;=0.85,"GOOD STANDING",IF(T203&gt;=0.70,"REVIEW - ACTION PLAN","INTERVENTION - HUMAN REVIEW"))))</x:f>
      </x:c>
      <x:c r="V203" s="131"/>
      <x:c r="W203" s="132"/>
      <x:c r="X203" s="137"/>
    </x:row>
    <x:row r="204">
      <x:c r="A204" s="131"/>
      <x:c r="B204" s="132"/>
      <x:c r="C204" s="132"/>
      <x:c r="D204" s="132"/>
      <x:c r="E204" s="132"/>
      <x:c r="F204" s="132"/>
      <x:c r="G204" s="132"/>
      <x:c r="H204" s="132"/>
      <x:c r="I204" s="132"/>
      <x:c r="J204" s="132"/>
      <x:c r="K204" s="132"/>
      <x:c r="L204" s="154"/>
      <x:c r="M204" s="152" t="str">
        <x:f>IF(A204="","",IF(C204="Yes",'Standards'!$B$6,0))</x:f>
      </x:c>
      <x:c r="N204" s="152" t="str">
        <x:f>IF(A204="","",IF(D204="Yes",'Standards'!$B$7,0))</x:f>
      </x:c>
      <x:c r="O204" s="152" t="str">
        <x:f>IF(A204="","",E204*'Standards'!$B$8)</x:f>
      </x:c>
      <x:c r="P204" s="152" t="str">
        <x:f>IF(A204="","",F204*'Standards'!$B$9)</x:f>
      </x:c>
      <x:c r="Q204" s="152" t="str">
        <x:f>IF(A204="","",IF(G204="Yes",'Standards'!$B$10,0))</x:f>
      </x:c>
      <x:c r="R204" s="152" t="str">
        <x:f>IF(A204="","",'Standards'!$B$11*(0.4*MIN(H204/2,1)+0.3*IF(I204="Yes",1,0)+0.3*IF(J204="Yes",1,0)))</x:f>
      </x:c>
      <x:c r="S204" s="152" t="str">
        <x:f>IF(A204="","",IF(L204=0,'Standards'!$B$12,0))</x:f>
      </x:c>
      <x:c r="T204" s="152" t="str">
        <x:f>IF(A204="","",SUM(M204:S204))</x:f>
      </x:c>
      <x:c r="U204" s="153" t="str">
        <x:f>IF(A204="","",IF(L204&gt;0,"INTERVENTION - HUMAN REVIEW",IF(T204&gt;=0.85,"GOOD STANDING",IF(T204&gt;=0.70,"REVIEW - ACTION PLAN","INTERVENTION - HUMAN REVIEW"))))</x:f>
      </x:c>
      <x:c r="V204" s="131"/>
      <x:c r="W204" s="132"/>
      <x:c r="X204" s="137"/>
    </x:row>
    <x:row r="205">
      <x:c r="A205" s="138"/>
      <x:c r="B205" s="139"/>
      <x:c r="C205" s="139"/>
      <x:c r="D205" s="139"/>
      <x:c r="E205" s="139"/>
      <x:c r="F205" s="139"/>
      <x:c r="G205" s="139"/>
      <x:c r="H205" s="139"/>
      <x:c r="I205" s="139"/>
      <x:c r="J205" s="139"/>
      <x:c r="K205" s="139"/>
      <x:c r="L205" s="155"/>
      <x:c r="M205" s="152" t="str">
        <x:f>IF(A205="","",IF(C205="Yes",'Standards'!$B$6,0))</x:f>
      </x:c>
      <x:c r="N205" s="152" t="str">
        <x:f>IF(A205="","",IF(D205="Yes",'Standards'!$B$7,0))</x:f>
      </x:c>
      <x:c r="O205" s="152" t="str">
        <x:f>IF(A205="","",E205*'Standards'!$B$8)</x:f>
      </x:c>
      <x:c r="P205" s="152" t="str">
        <x:f>IF(A205="","",F205*'Standards'!$B$9)</x:f>
      </x:c>
      <x:c r="Q205" s="152" t="str">
        <x:f>IF(A205="","",IF(G205="Yes",'Standards'!$B$10,0))</x:f>
      </x:c>
      <x:c r="R205" s="152" t="str">
        <x:f>IF(A205="","",'Standards'!$B$11*(0.4*MIN(H205/2,1)+0.3*IF(I205="Yes",1,0)+0.3*IF(J205="Yes",1,0)))</x:f>
      </x:c>
      <x:c r="S205" s="152" t="str">
        <x:f>IF(A205="","",IF(L205=0,'Standards'!$B$12,0))</x:f>
      </x:c>
      <x:c r="T205" s="152" t="str">
        <x:f>IF(A205="","",SUM(M205:S205))</x:f>
      </x:c>
      <x:c r="U205" s="153" t="str">
        <x:f>IF(A205="","",IF(L205&gt;0,"INTERVENTION - HUMAN REVIEW",IF(T205&gt;=0.85,"GOOD STANDING",IF(T205&gt;=0.70,"REVIEW - ACTION PLAN","INTERVENTION - HUMAN REVIEW"))))</x:f>
      </x:c>
      <x:c r="V205" s="138"/>
      <x:c r="W205" s="139"/>
      <x:c r="X205" s="144"/>
    </x:row>
  </x:sheetData>
  <x:mergeCells>
    <x:mergeCell ref="A1:X1"/>
    <x:mergeCell ref="A2:X2"/>
    <x:mergeCell ref="A4:X4"/>
  </x:mergeCells>
  <x:conditionalFormatting sqref="U6:U205">
    <x:cfRule type="containsText" dxfId="22" priority="1" operator="containsText" text="PASS"/>
    <x:cfRule type="containsText" dxfId="23" priority="2" operator="containsText" text="OK"/>
    <x:cfRule type="containsText" dxfId="24" priority="3" operator="containsText" text="CURRENT"/>
    <x:cfRule type="containsText" dxfId="25" priority="4" operator="containsText" text="COMPLETE"/>
    <x:cfRule type="containsText" dxfId="26" priority="5" operator="containsText" text="ELIGIBLE"/>
    <x:cfRule type="containsText" dxfId="27" priority="6" operator="containsText" text="FAIL"/>
    <x:cfRule type="containsText" dxfId="28" priority="7" operator="containsText" text="HOLD"/>
    <x:cfRule type="containsText" dxfId="29" priority="8" operator="containsText" text="OVERDUE"/>
    <x:cfRule type="containsText" dxfId="30" priority="9" operator="containsText" text="REVIEW"/>
    <x:cfRule type="containsText" dxfId="31" priority="10" operator="containsText" text="PENDING"/>
    <x:cfRule type="containsText" dxfId="32" priority="11" operator="containsText" text="EXPIRED"/>
  </x:conditionalFormatting>
  <x:dataValidations count="8">
    <x:dataValidation type="list" sqref="C6:C205">
      <x:formula1>"Yes,No,Pending"</x:formula1>
    </x:dataValidation>
    <x:dataValidation type="list" sqref="D6:D205">
      <x:formula1>"Yes,No,Pending"</x:formula1>
    </x:dataValidation>
    <x:dataValidation type="list" sqref="G6:G205">
      <x:formula1>"Yes,No,Pending"</x:formula1>
    </x:dataValidation>
    <x:dataValidation type="list" sqref="I6:I205">
      <x:formula1>"Yes,No,Pending"</x:formula1>
    </x:dataValidation>
    <x:dataValidation type="list" sqref="J6:J205">
      <x:formula1>"Yes,No,Pending"</x:formula1>
    </x:dataValidation>
    <x:dataValidation type="list" sqref="K6:K205">
      <x:formula1>"Yes,No,Pending"</x:formula1>
    </x:dataValidation>
    <x:dataValidation type="decimal" operator="between" sqref="E6:F205">
      <x:formula1>0</x:formula1>
      <x:formula2>1</x:formula2>
    </x:dataValidation>
    <x:dataValidation type="whole" operator="between" sqref="H6:H205">
      <x:formula1>0</x:formula1>
      <x:formula2>10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9a1803fc2f343d6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20" hidden="0" customWidth="1"/>
    <x:col min="4" max="4" width="42" hidden="0" customWidth="1"/>
    <x:col min="5" max="5" width="15" hidden="0" customWidth="1"/>
    <x:col min="6" max="6" width="14" hidden="0" customWidth="1"/>
    <x:col min="7" max="7" width="12" hidden="0" customWidth="1"/>
    <x:col min="8" max="8" width="14" hidden="0" customWidth="1"/>
    <x:col min="9" max="9" width="15" hidden="0" customWidth="1"/>
    <x:col min="10" max="10" width="42" hidden="0" customWidth="1"/>
    <x:col min="11" max="11" width="18" hidden="0" customWidth="1"/>
    <x:col min="12" max="12" width="14" hidden="0" customWidth="1"/>
    <x:col min="13" max="13" width="15" hidden="0" customWidth="1"/>
    <x:col min="14" max="14" width="18" hidden="0" customWidth="1"/>
    <x:col min="15" max="15" width="16" hidden="0" customWidth="1"/>
    <x:col min="16" max="16" width="15" hidden="0" customWidth="1"/>
    <x:col min="17" max="17" width="31" hidden="0" customWidth="1"/>
    <x:col min="18" max="18" width="28" hidden="0" customWidth="1"/>
    <x:col min="19" max="19" width="15" hidden="0" customWidth="1"/>
    <x:col min="20" max="20" width="30" hidden="0" customWidth="1"/>
  </x:cols>
  <x:sheetData>
    <x:row r="1" ht="35" customHeight="1">
      <x:c r="A1" s="5" t="str">
        <x:v>CHAPTER RISK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 ht="30" customHeight="1">
      <x:c r="A2" s="9" t="str">
        <x:v>Track governance, finance, safety, data, campus, programming, continuity, and reputation risks without exposing protected case details.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11" t="str">
        <x:v>RISK, MITIGATION &amp; ESCALATION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</x:row>
    <x:row r="5" ht="34" customHeight="1">
      <x:c r="A5" s="86" t="str">
        <x:v>Risk ID</x:v>
      </x:c>
      <x:c r="B5" s="87" t="str">
        <x:v>Chapter ID</x:v>
      </x:c>
      <x:c r="C5" s="87" t="str">
        <x:v>Category</x:v>
      </x:c>
      <x:c r="D5" s="87" t="str">
        <x:v>Risk statement</x:v>
      </x:c>
      <x:c r="E5" s="87" t="str">
        <x:v>Date identified</x:v>
      </x:c>
      <x:c r="F5" s="87" t="str">
        <x:v>Likelihood 1–5</x:v>
      </x:c>
      <x:c r="G5" s="87" t="str">
        <x:v>Impact 1–5</x:v>
      </x:c>
      <x:c r="H5" s="87" t="str">
        <x:v>Inherent score</x:v>
      </x:c>
      <x:c r="I5" s="87" t="str">
        <x:v>Risk tier</x:v>
      </x:c>
      <x:c r="J5" s="87" t="str">
        <x:v>Mitigation</x:v>
      </x:c>
      <x:c r="K5" s="87" t="str">
        <x:v>Owner</x:v>
      </x:c>
      <x:c r="L5" s="87" t="str">
        <x:v>Due date</x:v>
      </x:c>
      <x:c r="M5" s="87" t="str">
        <x:v>Status</x:v>
      </x:c>
      <x:c r="N5" s="87" t="str">
        <x:v>Residual likelihood</x:v>
      </x:c>
      <x:c r="O5" s="87" t="str">
        <x:v>Residual impact</x:v>
      </x:c>
      <x:c r="P5" s="87" t="str">
        <x:v>Residual score</x:v>
      </x:c>
      <x:c r="Q5" s="87" t="str">
        <x:v>Evidence / case ID</x:v>
      </x:c>
      <x:c r="R5" s="87" t="str">
        <x:v>Escalation route</x:v>
      </x:c>
      <x:c r="S5" s="87" t="str">
        <x:v>Reviewed date</x:v>
      </x:c>
      <x:c r="T5" s="88" t="str">
        <x:v>Notes</x:v>
      </x:c>
    </x:row>
    <x:row r="6">
      <x:c r="A6" s="124"/>
      <x:c r="B6" s="125"/>
      <x:c r="C6" s="125"/>
      <x:c r="D6" s="125"/>
      <x:c r="E6" s="126"/>
      <x:c r="F6" s="125"/>
      <x:c r="G6" s="130"/>
      <x:c r="H6" s="15" t="str">
        <x:f>IF(A6="","",F6*G6)</x:f>
      </x:c>
      <x:c r="I6" s="15" t="str">
        <x:f>IF(A6="","",IF(H6&gt;=15,"HIGH",IF(H6&gt;=8,"MODERATE","LOW")))</x:f>
      </x:c>
      <x:c r="J6" s="124"/>
      <x:c r="K6" s="125"/>
      <x:c r="L6" s="126"/>
      <x:c r="M6" s="125"/>
      <x:c r="N6" s="125"/>
      <x:c r="O6" s="130"/>
      <x:c r="P6" s="15" t="str">
        <x:f>IF(A6="","",N6*O6)</x:f>
      </x:c>
      <x:c r="Q6" s="124"/>
      <x:c r="R6" s="125"/>
      <x:c r="S6" s="126"/>
      <x:c r="T6" s="130"/>
    </x:row>
    <x:row r="7">
      <x:c r="A7" s="131"/>
      <x:c r="B7" s="132"/>
      <x:c r="C7" s="132"/>
      <x:c r="D7" s="132"/>
      <x:c r="E7" s="133"/>
      <x:c r="F7" s="132"/>
      <x:c r="G7" s="137"/>
      <x:c r="H7" s="15" t="str">
        <x:f>IF(A7="","",F7*G7)</x:f>
      </x:c>
      <x:c r="I7" s="15" t="str">
        <x:f>IF(A7="","",IF(H7&gt;=15,"HIGH",IF(H7&gt;=8,"MODERATE","LOW")))</x:f>
      </x:c>
      <x:c r="J7" s="131"/>
      <x:c r="K7" s="132"/>
      <x:c r="L7" s="133"/>
      <x:c r="M7" s="132"/>
      <x:c r="N7" s="132"/>
      <x:c r="O7" s="137"/>
      <x:c r="P7" s="15" t="str">
        <x:f>IF(A7="","",N7*O7)</x:f>
      </x:c>
      <x:c r="Q7" s="131"/>
      <x:c r="R7" s="132"/>
      <x:c r="S7" s="133"/>
      <x:c r="T7" s="137"/>
    </x:row>
    <x:row r="8">
      <x:c r="A8" s="131"/>
      <x:c r="B8" s="132"/>
      <x:c r="C8" s="132"/>
      <x:c r="D8" s="132"/>
      <x:c r="E8" s="133"/>
      <x:c r="F8" s="132"/>
      <x:c r="G8" s="137"/>
      <x:c r="H8" s="15" t="str">
        <x:f>IF(A8="","",F8*G8)</x:f>
      </x:c>
      <x:c r="I8" s="15" t="str">
        <x:f>IF(A8="","",IF(H8&gt;=15,"HIGH",IF(H8&gt;=8,"MODERATE","LOW")))</x:f>
      </x:c>
      <x:c r="J8" s="131"/>
      <x:c r="K8" s="132"/>
      <x:c r="L8" s="133"/>
      <x:c r="M8" s="132"/>
      <x:c r="N8" s="132"/>
      <x:c r="O8" s="137"/>
      <x:c r="P8" s="15" t="str">
        <x:f>IF(A8="","",N8*O8)</x:f>
      </x:c>
      <x:c r="Q8" s="131"/>
      <x:c r="R8" s="132"/>
      <x:c r="S8" s="133"/>
      <x:c r="T8" s="137"/>
    </x:row>
    <x:row r="9">
      <x:c r="A9" s="131"/>
      <x:c r="B9" s="132"/>
      <x:c r="C9" s="132"/>
      <x:c r="D9" s="132"/>
      <x:c r="E9" s="133"/>
      <x:c r="F9" s="132"/>
      <x:c r="G9" s="137"/>
      <x:c r="H9" s="15" t="str">
        <x:f>IF(A9="","",F9*G9)</x:f>
      </x:c>
      <x:c r="I9" s="15" t="str">
        <x:f>IF(A9="","",IF(H9&gt;=15,"HIGH",IF(H9&gt;=8,"MODERATE","LOW")))</x:f>
      </x:c>
      <x:c r="J9" s="131"/>
      <x:c r="K9" s="132"/>
      <x:c r="L9" s="133"/>
      <x:c r="M9" s="132"/>
      <x:c r="N9" s="132"/>
      <x:c r="O9" s="137"/>
      <x:c r="P9" s="15" t="str">
        <x:f>IF(A9="","",N9*O9)</x:f>
      </x:c>
      <x:c r="Q9" s="131"/>
      <x:c r="R9" s="132"/>
      <x:c r="S9" s="133"/>
      <x:c r="T9" s="137"/>
    </x:row>
    <x:row r="10">
      <x:c r="A10" s="131"/>
      <x:c r="B10" s="132"/>
      <x:c r="C10" s="132"/>
      <x:c r="D10" s="132"/>
      <x:c r="E10" s="133"/>
      <x:c r="F10" s="132"/>
      <x:c r="G10" s="137"/>
      <x:c r="H10" s="15" t="str">
        <x:f>IF(A10="","",F10*G10)</x:f>
      </x:c>
      <x:c r="I10" s="15" t="str">
        <x:f>IF(A10="","",IF(H10&gt;=15,"HIGH",IF(H10&gt;=8,"MODERATE","LOW")))</x:f>
      </x:c>
      <x:c r="J10" s="131"/>
      <x:c r="K10" s="132"/>
      <x:c r="L10" s="133"/>
      <x:c r="M10" s="132"/>
      <x:c r="N10" s="132"/>
      <x:c r="O10" s="137"/>
      <x:c r="P10" s="15" t="str">
        <x:f>IF(A10="","",N10*O10)</x:f>
      </x:c>
      <x:c r="Q10" s="131"/>
      <x:c r="R10" s="132"/>
      <x:c r="S10" s="133"/>
      <x:c r="T10" s="137"/>
    </x:row>
    <x:row r="11">
      <x:c r="A11" s="131"/>
      <x:c r="B11" s="132"/>
      <x:c r="C11" s="132"/>
      <x:c r="D11" s="132"/>
      <x:c r="E11" s="133"/>
      <x:c r="F11" s="132"/>
      <x:c r="G11" s="137"/>
      <x:c r="H11" s="15" t="str">
        <x:f>IF(A11="","",F11*G11)</x:f>
      </x:c>
      <x:c r="I11" s="15" t="str">
        <x:f>IF(A11="","",IF(H11&gt;=15,"HIGH",IF(H11&gt;=8,"MODERATE","LOW")))</x:f>
      </x:c>
      <x:c r="J11" s="131"/>
      <x:c r="K11" s="132"/>
      <x:c r="L11" s="133"/>
      <x:c r="M11" s="132"/>
      <x:c r="N11" s="132"/>
      <x:c r="O11" s="137"/>
      <x:c r="P11" s="15" t="str">
        <x:f>IF(A11="","",N11*O11)</x:f>
      </x:c>
      <x:c r="Q11" s="131"/>
      <x:c r="R11" s="132"/>
      <x:c r="S11" s="133"/>
      <x:c r="T11" s="137"/>
    </x:row>
    <x:row r="12">
      <x:c r="A12" s="131"/>
      <x:c r="B12" s="132"/>
      <x:c r="C12" s="132"/>
      <x:c r="D12" s="132"/>
      <x:c r="E12" s="133"/>
      <x:c r="F12" s="132"/>
      <x:c r="G12" s="137"/>
      <x:c r="H12" s="15" t="str">
        <x:f>IF(A12="","",F12*G12)</x:f>
      </x:c>
      <x:c r="I12" s="15" t="str">
        <x:f>IF(A12="","",IF(H12&gt;=15,"HIGH",IF(H12&gt;=8,"MODERATE","LOW")))</x:f>
      </x:c>
      <x:c r="J12" s="131"/>
      <x:c r="K12" s="132"/>
      <x:c r="L12" s="133"/>
      <x:c r="M12" s="132"/>
      <x:c r="N12" s="132"/>
      <x:c r="O12" s="137"/>
      <x:c r="P12" s="15" t="str">
        <x:f>IF(A12="","",N12*O12)</x:f>
      </x:c>
      <x:c r="Q12" s="131"/>
      <x:c r="R12" s="132"/>
      <x:c r="S12" s="133"/>
      <x:c r="T12" s="137"/>
    </x:row>
    <x:row r="13">
      <x:c r="A13" s="131"/>
      <x:c r="B13" s="132"/>
      <x:c r="C13" s="132"/>
      <x:c r="D13" s="132"/>
      <x:c r="E13" s="133"/>
      <x:c r="F13" s="132"/>
      <x:c r="G13" s="137"/>
      <x:c r="H13" s="15" t="str">
        <x:f>IF(A13="","",F13*G13)</x:f>
      </x:c>
      <x:c r="I13" s="15" t="str">
        <x:f>IF(A13="","",IF(H13&gt;=15,"HIGH",IF(H13&gt;=8,"MODERATE","LOW")))</x:f>
      </x:c>
      <x:c r="J13" s="131"/>
      <x:c r="K13" s="132"/>
      <x:c r="L13" s="133"/>
      <x:c r="M13" s="132"/>
      <x:c r="N13" s="132"/>
      <x:c r="O13" s="137"/>
      <x:c r="P13" s="15" t="str">
        <x:f>IF(A13="","",N13*O13)</x:f>
      </x:c>
      <x:c r="Q13" s="131"/>
      <x:c r="R13" s="132"/>
      <x:c r="S13" s="133"/>
      <x:c r="T13" s="137"/>
    </x:row>
    <x:row r="14">
      <x:c r="A14" s="131"/>
      <x:c r="B14" s="132"/>
      <x:c r="C14" s="132"/>
      <x:c r="D14" s="132"/>
      <x:c r="E14" s="133"/>
      <x:c r="F14" s="132"/>
      <x:c r="G14" s="137"/>
      <x:c r="H14" s="15" t="str">
        <x:f>IF(A14="","",F14*G14)</x:f>
      </x:c>
      <x:c r="I14" s="15" t="str">
        <x:f>IF(A14="","",IF(H14&gt;=15,"HIGH",IF(H14&gt;=8,"MODERATE","LOW")))</x:f>
      </x:c>
      <x:c r="J14" s="131"/>
      <x:c r="K14" s="132"/>
      <x:c r="L14" s="133"/>
      <x:c r="M14" s="132"/>
      <x:c r="N14" s="132"/>
      <x:c r="O14" s="137"/>
      <x:c r="P14" s="15" t="str">
        <x:f>IF(A14="","",N14*O14)</x:f>
      </x:c>
      <x:c r="Q14" s="131"/>
      <x:c r="R14" s="132"/>
      <x:c r="S14" s="133"/>
      <x:c r="T14" s="137"/>
    </x:row>
    <x:row r="15">
      <x:c r="A15" s="131"/>
      <x:c r="B15" s="132"/>
      <x:c r="C15" s="132"/>
      <x:c r="D15" s="132"/>
      <x:c r="E15" s="133"/>
      <x:c r="F15" s="132"/>
      <x:c r="G15" s="137"/>
      <x:c r="H15" s="15" t="str">
        <x:f>IF(A15="","",F15*G15)</x:f>
      </x:c>
      <x:c r="I15" s="15" t="str">
        <x:f>IF(A15="","",IF(H15&gt;=15,"HIGH",IF(H15&gt;=8,"MODERATE","LOW")))</x:f>
      </x:c>
      <x:c r="J15" s="131"/>
      <x:c r="K15" s="132"/>
      <x:c r="L15" s="133"/>
      <x:c r="M15" s="132"/>
      <x:c r="N15" s="132"/>
      <x:c r="O15" s="137"/>
      <x:c r="P15" s="15" t="str">
        <x:f>IF(A15="","",N15*O15)</x:f>
      </x:c>
      <x:c r="Q15" s="131"/>
      <x:c r="R15" s="132"/>
      <x:c r="S15" s="133"/>
      <x:c r="T15" s="137"/>
    </x:row>
    <x:row r="16">
      <x:c r="A16" s="131"/>
      <x:c r="B16" s="132"/>
      <x:c r="C16" s="132"/>
      <x:c r="D16" s="132"/>
      <x:c r="E16" s="133"/>
      <x:c r="F16" s="132"/>
      <x:c r="G16" s="137"/>
      <x:c r="H16" s="15" t="str">
        <x:f>IF(A16="","",F16*G16)</x:f>
      </x:c>
      <x:c r="I16" s="15" t="str">
        <x:f>IF(A16="","",IF(H16&gt;=15,"HIGH",IF(H16&gt;=8,"MODERATE","LOW")))</x:f>
      </x:c>
      <x:c r="J16" s="131"/>
      <x:c r="K16" s="132"/>
      <x:c r="L16" s="133"/>
      <x:c r="M16" s="132"/>
      <x:c r="N16" s="132"/>
      <x:c r="O16" s="137"/>
      <x:c r="P16" s="15" t="str">
        <x:f>IF(A16="","",N16*O16)</x:f>
      </x:c>
      <x:c r="Q16" s="131"/>
      <x:c r="R16" s="132"/>
      <x:c r="S16" s="133"/>
      <x:c r="T16" s="137"/>
    </x:row>
    <x:row r="17">
      <x:c r="A17" s="131"/>
      <x:c r="B17" s="132"/>
      <x:c r="C17" s="132"/>
      <x:c r="D17" s="132"/>
      <x:c r="E17" s="133"/>
      <x:c r="F17" s="132"/>
      <x:c r="G17" s="137"/>
      <x:c r="H17" s="15" t="str">
        <x:f>IF(A17="","",F17*G17)</x:f>
      </x:c>
      <x:c r="I17" s="15" t="str">
        <x:f>IF(A17="","",IF(H17&gt;=15,"HIGH",IF(H17&gt;=8,"MODERATE","LOW")))</x:f>
      </x:c>
      <x:c r="J17" s="131"/>
      <x:c r="K17" s="132"/>
      <x:c r="L17" s="133"/>
      <x:c r="M17" s="132"/>
      <x:c r="N17" s="132"/>
      <x:c r="O17" s="137"/>
      <x:c r="P17" s="15" t="str">
        <x:f>IF(A17="","",N17*O17)</x:f>
      </x:c>
      <x:c r="Q17" s="131"/>
      <x:c r="R17" s="132"/>
      <x:c r="S17" s="133"/>
      <x:c r="T17" s="137"/>
    </x:row>
    <x:row r="18">
      <x:c r="A18" s="131"/>
      <x:c r="B18" s="132"/>
      <x:c r="C18" s="132"/>
      <x:c r="D18" s="132"/>
      <x:c r="E18" s="133"/>
      <x:c r="F18" s="132"/>
      <x:c r="G18" s="137"/>
      <x:c r="H18" s="15" t="str">
        <x:f>IF(A18="","",F18*G18)</x:f>
      </x:c>
      <x:c r="I18" s="15" t="str">
        <x:f>IF(A18="","",IF(H18&gt;=15,"HIGH",IF(H18&gt;=8,"MODERATE","LOW")))</x:f>
      </x:c>
      <x:c r="J18" s="131"/>
      <x:c r="K18" s="132"/>
      <x:c r="L18" s="133"/>
      <x:c r="M18" s="132"/>
      <x:c r="N18" s="132"/>
      <x:c r="O18" s="137"/>
      <x:c r="P18" s="15" t="str">
        <x:f>IF(A18="","",N18*O18)</x:f>
      </x:c>
      <x:c r="Q18" s="131"/>
      <x:c r="R18" s="132"/>
      <x:c r="S18" s="133"/>
      <x:c r="T18" s="137"/>
    </x:row>
    <x:row r="19">
      <x:c r="A19" s="131"/>
      <x:c r="B19" s="132"/>
      <x:c r="C19" s="132"/>
      <x:c r="D19" s="132"/>
      <x:c r="E19" s="133"/>
      <x:c r="F19" s="132"/>
      <x:c r="G19" s="137"/>
      <x:c r="H19" s="15" t="str">
        <x:f>IF(A19="","",F19*G19)</x:f>
      </x:c>
      <x:c r="I19" s="15" t="str">
        <x:f>IF(A19="","",IF(H19&gt;=15,"HIGH",IF(H19&gt;=8,"MODERATE","LOW")))</x:f>
      </x:c>
      <x:c r="J19" s="131"/>
      <x:c r="K19" s="132"/>
      <x:c r="L19" s="133"/>
      <x:c r="M19" s="132"/>
      <x:c r="N19" s="132"/>
      <x:c r="O19" s="137"/>
      <x:c r="P19" s="15" t="str">
        <x:f>IF(A19="","",N19*O19)</x:f>
      </x:c>
      <x:c r="Q19" s="131"/>
      <x:c r="R19" s="132"/>
      <x:c r="S19" s="133"/>
      <x:c r="T19" s="137"/>
    </x:row>
    <x:row r="20">
      <x:c r="A20" s="131"/>
      <x:c r="B20" s="132"/>
      <x:c r="C20" s="132"/>
      <x:c r="D20" s="132"/>
      <x:c r="E20" s="133"/>
      <x:c r="F20" s="132"/>
      <x:c r="G20" s="137"/>
      <x:c r="H20" s="15" t="str">
        <x:f>IF(A20="","",F20*G20)</x:f>
      </x:c>
      <x:c r="I20" s="15" t="str">
        <x:f>IF(A20="","",IF(H20&gt;=15,"HIGH",IF(H20&gt;=8,"MODERATE","LOW")))</x:f>
      </x:c>
      <x:c r="J20" s="131"/>
      <x:c r="K20" s="132"/>
      <x:c r="L20" s="133"/>
      <x:c r="M20" s="132"/>
      <x:c r="N20" s="132"/>
      <x:c r="O20" s="137"/>
      <x:c r="P20" s="15" t="str">
        <x:f>IF(A20="","",N20*O20)</x:f>
      </x:c>
      <x:c r="Q20" s="131"/>
      <x:c r="R20" s="132"/>
      <x:c r="S20" s="133"/>
      <x:c r="T20" s="137"/>
    </x:row>
    <x:row r="21">
      <x:c r="A21" s="131"/>
      <x:c r="B21" s="132"/>
      <x:c r="C21" s="132"/>
      <x:c r="D21" s="132"/>
      <x:c r="E21" s="133"/>
      <x:c r="F21" s="132"/>
      <x:c r="G21" s="137"/>
      <x:c r="H21" s="15" t="str">
        <x:f>IF(A21="","",F21*G21)</x:f>
      </x:c>
      <x:c r="I21" s="15" t="str">
        <x:f>IF(A21="","",IF(H21&gt;=15,"HIGH",IF(H21&gt;=8,"MODERATE","LOW")))</x:f>
      </x:c>
      <x:c r="J21" s="131"/>
      <x:c r="K21" s="132"/>
      <x:c r="L21" s="133"/>
      <x:c r="M21" s="132"/>
      <x:c r="N21" s="132"/>
      <x:c r="O21" s="137"/>
      <x:c r="P21" s="15" t="str">
        <x:f>IF(A21="","",N21*O21)</x:f>
      </x:c>
      <x:c r="Q21" s="131"/>
      <x:c r="R21" s="132"/>
      <x:c r="S21" s="133"/>
      <x:c r="T21" s="137"/>
    </x:row>
    <x:row r="22">
      <x:c r="A22" s="131"/>
      <x:c r="B22" s="132"/>
      <x:c r="C22" s="132"/>
      <x:c r="D22" s="132"/>
      <x:c r="E22" s="133"/>
      <x:c r="F22" s="132"/>
      <x:c r="G22" s="137"/>
      <x:c r="H22" s="15" t="str">
        <x:f>IF(A22="","",F22*G22)</x:f>
      </x:c>
      <x:c r="I22" s="15" t="str">
        <x:f>IF(A22="","",IF(H22&gt;=15,"HIGH",IF(H22&gt;=8,"MODERATE","LOW")))</x:f>
      </x:c>
      <x:c r="J22" s="131"/>
      <x:c r="K22" s="132"/>
      <x:c r="L22" s="133"/>
      <x:c r="M22" s="132"/>
      <x:c r="N22" s="132"/>
      <x:c r="O22" s="137"/>
      <x:c r="P22" s="15" t="str">
        <x:f>IF(A22="","",N22*O22)</x:f>
      </x:c>
      <x:c r="Q22" s="131"/>
      <x:c r="R22" s="132"/>
      <x:c r="S22" s="133"/>
      <x:c r="T22" s="137"/>
    </x:row>
    <x:row r="23">
      <x:c r="A23" s="131"/>
      <x:c r="B23" s="132"/>
      <x:c r="C23" s="132"/>
      <x:c r="D23" s="132"/>
      <x:c r="E23" s="133"/>
      <x:c r="F23" s="132"/>
      <x:c r="G23" s="137"/>
      <x:c r="H23" s="15" t="str">
        <x:f>IF(A23="","",F23*G23)</x:f>
      </x:c>
      <x:c r="I23" s="15" t="str">
        <x:f>IF(A23="","",IF(H23&gt;=15,"HIGH",IF(H23&gt;=8,"MODERATE","LOW")))</x:f>
      </x:c>
      <x:c r="J23" s="131"/>
      <x:c r="K23" s="132"/>
      <x:c r="L23" s="133"/>
      <x:c r="M23" s="132"/>
      <x:c r="N23" s="132"/>
      <x:c r="O23" s="137"/>
      <x:c r="P23" s="15" t="str">
        <x:f>IF(A23="","",N23*O23)</x:f>
      </x:c>
      <x:c r="Q23" s="131"/>
      <x:c r="R23" s="132"/>
      <x:c r="S23" s="133"/>
      <x:c r="T23" s="137"/>
    </x:row>
    <x:row r="24">
      <x:c r="A24" s="131"/>
      <x:c r="B24" s="132"/>
      <x:c r="C24" s="132"/>
      <x:c r="D24" s="132"/>
      <x:c r="E24" s="133"/>
      <x:c r="F24" s="132"/>
      <x:c r="G24" s="137"/>
      <x:c r="H24" s="15" t="str">
        <x:f>IF(A24="","",F24*G24)</x:f>
      </x:c>
      <x:c r="I24" s="15" t="str">
        <x:f>IF(A24="","",IF(H24&gt;=15,"HIGH",IF(H24&gt;=8,"MODERATE","LOW")))</x:f>
      </x:c>
      <x:c r="J24" s="131"/>
      <x:c r="K24" s="132"/>
      <x:c r="L24" s="133"/>
      <x:c r="M24" s="132"/>
      <x:c r="N24" s="132"/>
      <x:c r="O24" s="137"/>
      <x:c r="P24" s="15" t="str">
        <x:f>IF(A24="","",N24*O24)</x:f>
      </x:c>
      <x:c r="Q24" s="131"/>
      <x:c r="R24" s="132"/>
      <x:c r="S24" s="133"/>
      <x:c r="T24" s="137"/>
    </x:row>
    <x:row r="25">
      <x:c r="A25" s="131"/>
      <x:c r="B25" s="132"/>
      <x:c r="C25" s="132"/>
      <x:c r="D25" s="132"/>
      <x:c r="E25" s="133"/>
      <x:c r="F25" s="132"/>
      <x:c r="G25" s="137"/>
      <x:c r="H25" s="15" t="str">
        <x:f>IF(A25="","",F25*G25)</x:f>
      </x:c>
      <x:c r="I25" s="15" t="str">
        <x:f>IF(A25="","",IF(H25&gt;=15,"HIGH",IF(H25&gt;=8,"MODERATE","LOW")))</x:f>
      </x:c>
      <x:c r="J25" s="131"/>
      <x:c r="K25" s="132"/>
      <x:c r="L25" s="133"/>
      <x:c r="M25" s="132"/>
      <x:c r="N25" s="132"/>
      <x:c r="O25" s="137"/>
      <x:c r="P25" s="15" t="str">
        <x:f>IF(A25="","",N25*O25)</x:f>
      </x:c>
      <x:c r="Q25" s="131"/>
      <x:c r="R25" s="132"/>
      <x:c r="S25" s="133"/>
      <x:c r="T25" s="137"/>
    </x:row>
    <x:row r="26">
      <x:c r="A26" s="131"/>
      <x:c r="B26" s="132"/>
      <x:c r="C26" s="132"/>
      <x:c r="D26" s="132"/>
      <x:c r="E26" s="133"/>
      <x:c r="F26" s="132"/>
      <x:c r="G26" s="137"/>
      <x:c r="H26" s="15" t="str">
        <x:f>IF(A26="","",F26*G26)</x:f>
      </x:c>
      <x:c r="I26" s="15" t="str">
        <x:f>IF(A26="","",IF(H26&gt;=15,"HIGH",IF(H26&gt;=8,"MODERATE","LOW")))</x:f>
      </x:c>
      <x:c r="J26" s="131"/>
      <x:c r="K26" s="132"/>
      <x:c r="L26" s="133"/>
      <x:c r="M26" s="132"/>
      <x:c r="N26" s="132"/>
      <x:c r="O26" s="137"/>
      <x:c r="P26" s="15" t="str">
        <x:f>IF(A26="","",N26*O26)</x:f>
      </x:c>
      <x:c r="Q26" s="131"/>
      <x:c r="R26" s="132"/>
      <x:c r="S26" s="133"/>
      <x:c r="T26" s="137"/>
    </x:row>
    <x:row r="27">
      <x:c r="A27" s="131"/>
      <x:c r="B27" s="132"/>
      <x:c r="C27" s="132"/>
      <x:c r="D27" s="132"/>
      <x:c r="E27" s="133"/>
      <x:c r="F27" s="132"/>
      <x:c r="G27" s="137"/>
      <x:c r="H27" s="15" t="str">
        <x:f>IF(A27="","",F27*G27)</x:f>
      </x:c>
      <x:c r="I27" s="15" t="str">
        <x:f>IF(A27="","",IF(H27&gt;=15,"HIGH",IF(H27&gt;=8,"MODERATE","LOW")))</x:f>
      </x:c>
      <x:c r="J27" s="131"/>
      <x:c r="K27" s="132"/>
      <x:c r="L27" s="133"/>
      <x:c r="M27" s="132"/>
      <x:c r="N27" s="132"/>
      <x:c r="O27" s="137"/>
      <x:c r="P27" s="15" t="str">
        <x:f>IF(A27="","",N27*O27)</x:f>
      </x:c>
      <x:c r="Q27" s="131"/>
      <x:c r="R27" s="132"/>
      <x:c r="S27" s="133"/>
      <x:c r="T27" s="137"/>
    </x:row>
    <x:row r="28">
      <x:c r="A28" s="131"/>
      <x:c r="B28" s="132"/>
      <x:c r="C28" s="132"/>
      <x:c r="D28" s="132"/>
      <x:c r="E28" s="133"/>
      <x:c r="F28" s="132"/>
      <x:c r="G28" s="137"/>
      <x:c r="H28" s="15" t="str">
        <x:f>IF(A28="","",F28*G28)</x:f>
      </x:c>
      <x:c r="I28" s="15" t="str">
        <x:f>IF(A28="","",IF(H28&gt;=15,"HIGH",IF(H28&gt;=8,"MODERATE","LOW")))</x:f>
      </x:c>
      <x:c r="J28" s="131"/>
      <x:c r="K28" s="132"/>
      <x:c r="L28" s="133"/>
      <x:c r="M28" s="132"/>
      <x:c r="N28" s="132"/>
      <x:c r="O28" s="137"/>
      <x:c r="P28" s="15" t="str">
        <x:f>IF(A28="","",N28*O28)</x:f>
      </x:c>
      <x:c r="Q28" s="131"/>
      <x:c r="R28" s="132"/>
      <x:c r="S28" s="133"/>
      <x:c r="T28" s="137"/>
    </x:row>
    <x:row r="29">
      <x:c r="A29" s="131"/>
      <x:c r="B29" s="132"/>
      <x:c r="C29" s="132"/>
      <x:c r="D29" s="132"/>
      <x:c r="E29" s="133"/>
      <x:c r="F29" s="132"/>
      <x:c r="G29" s="137"/>
      <x:c r="H29" s="15" t="str">
        <x:f>IF(A29="","",F29*G29)</x:f>
      </x:c>
      <x:c r="I29" s="15" t="str">
        <x:f>IF(A29="","",IF(H29&gt;=15,"HIGH",IF(H29&gt;=8,"MODERATE","LOW")))</x:f>
      </x:c>
      <x:c r="J29" s="131"/>
      <x:c r="K29" s="132"/>
      <x:c r="L29" s="133"/>
      <x:c r="M29" s="132"/>
      <x:c r="N29" s="132"/>
      <x:c r="O29" s="137"/>
      <x:c r="P29" s="15" t="str">
        <x:f>IF(A29="","",N29*O29)</x:f>
      </x:c>
      <x:c r="Q29" s="131"/>
      <x:c r="R29" s="132"/>
      <x:c r="S29" s="133"/>
      <x:c r="T29" s="137"/>
    </x:row>
    <x:row r="30">
      <x:c r="A30" s="131"/>
      <x:c r="B30" s="132"/>
      <x:c r="C30" s="132"/>
      <x:c r="D30" s="132"/>
      <x:c r="E30" s="133"/>
      <x:c r="F30" s="132"/>
      <x:c r="G30" s="137"/>
      <x:c r="H30" s="15" t="str">
        <x:f>IF(A30="","",F30*G30)</x:f>
      </x:c>
      <x:c r="I30" s="15" t="str">
        <x:f>IF(A30="","",IF(H30&gt;=15,"HIGH",IF(H30&gt;=8,"MODERATE","LOW")))</x:f>
      </x:c>
      <x:c r="J30" s="131"/>
      <x:c r="K30" s="132"/>
      <x:c r="L30" s="133"/>
      <x:c r="M30" s="132"/>
      <x:c r="N30" s="132"/>
      <x:c r="O30" s="137"/>
      <x:c r="P30" s="15" t="str">
        <x:f>IF(A30="","",N30*O30)</x:f>
      </x:c>
      <x:c r="Q30" s="131"/>
      <x:c r="R30" s="132"/>
      <x:c r="S30" s="133"/>
      <x:c r="T30" s="137"/>
    </x:row>
    <x:row r="31">
      <x:c r="A31" s="131"/>
      <x:c r="B31" s="132"/>
      <x:c r="C31" s="132"/>
      <x:c r="D31" s="132"/>
      <x:c r="E31" s="133"/>
      <x:c r="F31" s="132"/>
      <x:c r="G31" s="137"/>
      <x:c r="H31" s="15" t="str">
        <x:f>IF(A31="","",F31*G31)</x:f>
      </x:c>
      <x:c r="I31" s="15" t="str">
        <x:f>IF(A31="","",IF(H31&gt;=15,"HIGH",IF(H31&gt;=8,"MODERATE","LOW")))</x:f>
      </x:c>
      <x:c r="J31" s="131"/>
      <x:c r="K31" s="132"/>
      <x:c r="L31" s="133"/>
      <x:c r="M31" s="132"/>
      <x:c r="N31" s="132"/>
      <x:c r="O31" s="137"/>
      <x:c r="P31" s="15" t="str">
        <x:f>IF(A31="","",N31*O31)</x:f>
      </x:c>
      <x:c r="Q31" s="131"/>
      <x:c r="R31" s="132"/>
      <x:c r="S31" s="133"/>
      <x:c r="T31" s="137"/>
    </x:row>
    <x:row r="32">
      <x:c r="A32" s="131"/>
      <x:c r="B32" s="132"/>
      <x:c r="C32" s="132"/>
      <x:c r="D32" s="132"/>
      <x:c r="E32" s="133"/>
      <x:c r="F32" s="132"/>
      <x:c r="G32" s="137"/>
      <x:c r="H32" s="15" t="str">
        <x:f>IF(A32="","",F32*G32)</x:f>
      </x:c>
      <x:c r="I32" s="15" t="str">
        <x:f>IF(A32="","",IF(H32&gt;=15,"HIGH",IF(H32&gt;=8,"MODERATE","LOW")))</x:f>
      </x:c>
      <x:c r="J32" s="131"/>
      <x:c r="K32" s="132"/>
      <x:c r="L32" s="133"/>
      <x:c r="M32" s="132"/>
      <x:c r="N32" s="132"/>
      <x:c r="O32" s="137"/>
      <x:c r="P32" s="15" t="str">
        <x:f>IF(A32="","",N32*O32)</x:f>
      </x:c>
      <x:c r="Q32" s="131"/>
      <x:c r="R32" s="132"/>
      <x:c r="S32" s="133"/>
      <x:c r="T32" s="137"/>
    </x:row>
    <x:row r="33">
      <x:c r="A33" s="131"/>
      <x:c r="B33" s="132"/>
      <x:c r="C33" s="132"/>
      <x:c r="D33" s="132"/>
      <x:c r="E33" s="133"/>
      <x:c r="F33" s="132"/>
      <x:c r="G33" s="137"/>
      <x:c r="H33" s="15" t="str">
        <x:f>IF(A33="","",F33*G33)</x:f>
      </x:c>
      <x:c r="I33" s="15" t="str">
        <x:f>IF(A33="","",IF(H33&gt;=15,"HIGH",IF(H33&gt;=8,"MODERATE","LOW")))</x:f>
      </x:c>
      <x:c r="J33" s="131"/>
      <x:c r="K33" s="132"/>
      <x:c r="L33" s="133"/>
      <x:c r="M33" s="132"/>
      <x:c r="N33" s="132"/>
      <x:c r="O33" s="137"/>
      <x:c r="P33" s="15" t="str">
        <x:f>IF(A33="","",N33*O33)</x:f>
      </x:c>
      <x:c r="Q33" s="131"/>
      <x:c r="R33" s="132"/>
      <x:c r="S33" s="133"/>
      <x:c r="T33" s="137"/>
    </x:row>
    <x:row r="34">
      <x:c r="A34" s="131"/>
      <x:c r="B34" s="132"/>
      <x:c r="C34" s="132"/>
      <x:c r="D34" s="132"/>
      <x:c r="E34" s="133"/>
      <x:c r="F34" s="132"/>
      <x:c r="G34" s="137"/>
      <x:c r="H34" s="15" t="str">
        <x:f>IF(A34="","",F34*G34)</x:f>
      </x:c>
      <x:c r="I34" s="15" t="str">
        <x:f>IF(A34="","",IF(H34&gt;=15,"HIGH",IF(H34&gt;=8,"MODERATE","LOW")))</x:f>
      </x:c>
      <x:c r="J34" s="131"/>
      <x:c r="K34" s="132"/>
      <x:c r="L34" s="133"/>
      <x:c r="M34" s="132"/>
      <x:c r="N34" s="132"/>
      <x:c r="O34" s="137"/>
      <x:c r="P34" s="15" t="str">
        <x:f>IF(A34="","",N34*O34)</x:f>
      </x:c>
      <x:c r="Q34" s="131"/>
      <x:c r="R34" s="132"/>
      <x:c r="S34" s="133"/>
      <x:c r="T34" s="137"/>
    </x:row>
    <x:row r="35">
      <x:c r="A35" s="131"/>
      <x:c r="B35" s="132"/>
      <x:c r="C35" s="132"/>
      <x:c r="D35" s="132"/>
      <x:c r="E35" s="133"/>
      <x:c r="F35" s="132"/>
      <x:c r="G35" s="137"/>
      <x:c r="H35" s="15" t="str">
        <x:f>IF(A35="","",F35*G35)</x:f>
      </x:c>
      <x:c r="I35" s="15" t="str">
        <x:f>IF(A35="","",IF(H35&gt;=15,"HIGH",IF(H35&gt;=8,"MODERATE","LOW")))</x:f>
      </x:c>
      <x:c r="J35" s="131"/>
      <x:c r="K35" s="132"/>
      <x:c r="L35" s="133"/>
      <x:c r="M35" s="132"/>
      <x:c r="N35" s="132"/>
      <x:c r="O35" s="137"/>
      <x:c r="P35" s="15" t="str">
        <x:f>IF(A35="","",N35*O35)</x:f>
      </x:c>
      <x:c r="Q35" s="131"/>
      <x:c r="R35" s="132"/>
      <x:c r="S35" s="133"/>
      <x:c r="T35" s="137"/>
    </x:row>
    <x:row r="36">
      <x:c r="A36" s="131"/>
      <x:c r="B36" s="132"/>
      <x:c r="C36" s="132"/>
      <x:c r="D36" s="132"/>
      <x:c r="E36" s="133"/>
      <x:c r="F36" s="132"/>
      <x:c r="G36" s="137"/>
      <x:c r="H36" s="15" t="str">
        <x:f>IF(A36="","",F36*G36)</x:f>
      </x:c>
      <x:c r="I36" s="15" t="str">
        <x:f>IF(A36="","",IF(H36&gt;=15,"HIGH",IF(H36&gt;=8,"MODERATE","LOW")))</x:f>
      </x:c>
      <x:c r="J36" s="131"/>
      <x:c r="K36" s="132"/>
      <x:c r="L36" s="133"/>
      <x:c r="M36" s="132"/>
      <x:c r="N36" s="132"/>
      <x:c r="O36" s="137"/>
      <x:c r="P36" s="15" t="str">
        <x:f>IF(A36="","",N36*O36)</x:f>
      </x:c>
      <x:c r="Q36" s="131"/>
      <x:c r="R36" s="132"/>
      <x:c r="S36" s="133"/>
      <x:c r="T36" s="137"/>
    </x:row>
    <x:row r="37">
      <x:c r="A37" s="131"/>
      <x:c r="B37" s="132"/>
      <x:c r="C37" s="132"/>
      <x:c r="D37" s="132"/>
      <x:c r="E37" s="133"/>
      <x:c r="F37" s="132"/>
      <x:c r="G37" s="137"/>
      <x:c r="H37" s="15" t="str">
        <x:f>IF(A37="","",F37*G37)</x:f>
      </x:c>
      <x:c r="I37" s="15" t="str">
        <x:f>IF(A37="","",IF(H37&gt;=15,"HIGH",IF(H37&gt;=8,"MODERATE","LOW")))</x:f>
      </x:c>
      <x:c r="J37" s="131"/>
      <x:c r="K37" s="132"/>
      <x:c r="L37" s="133"/>
      <x:c r="M37" s="132"/>
      <x:c r="N37" s="132"/>
      <x:c r="O37" s="137"/>
      <x:c r="P37" s="15" t="str">
        <x:f>IF(A37="","",N37*O37)</x:f>
      </x:c>
      <x:c r="Q37" s="131"/>
      <x:c r="R37" s="132"/>
      <x:c r="S37" s="133"/>
      <x:c r="T37" s="137"/>
    </x:row>
    <x:row r="38">
      <x:c r="A38" s="131"/>
      <x:c r="B38" s="132"/>
      <x:c r="C38" s="132"/>
      <x:c r="D38" s="132"/>
      <x:c r="E38" s="133"/>
      <x:c r="F38" s="132"/>
      <x:c r="G38" s="137"/>
      <x:c r="H38" s="15" t="str">
        <x:f>IF(A38="","",F38*G38)</x:f>
      </x:c>
      <x:c r="I38" s="15" t="str">
        <x:f>IF(A38="","",IF(H38&gt;=15,"HIGH",IF(H38&gt;=8,"MODERATE","LOW")))</x:f>
      </x:c>
      <x:c r="J38" s="131"/>
      <x:c r="K38" s="132"/>
      <x:c r="L38" s="133"/>
      <x:c r="M38" s="132"/>
      <x:c r="N38" s="132"/>
      <x:c r="O38" s="137"/>
      <x:c r="P38" s="15" t="str">
        <x:f>IF(A38="","",N38*O38)</x:f>
      </x:c>
      <x:c r="Q38" s="131"/>
      <x:c r="R38" s="132"/>
      <x:c r="S38" s="133"/>
      <x:c r="T38" s="137"/>
    </x:row>
    <x:row r="39">
      <x:c r="A39" s="131"/>
      <x:c r="B39" s="132"/>
      <x:c r="C39" s="132"/>
      <x:c r="D39" s="132"/>
      <x:c r="E39" s="133"/>
      <x:c r="F39" s="132"/>
      <x:c r="G39" s="137"/>
      <x:c r="H39" s="15" t="str">
        <x:f>IF(A39="","",F39*G39)</x:f>
      </x:c>
      <x:c r="I39" s="15" t="str">
        <x:f>IF(A39="","",IF(H39&gt;=15,"HIGH",IF(H39&gt;=8,"MODERATE","LOW")))</x:f>
      </x:c>
      <x:c r="J39" s="131"/>
      <x:c r="K39" s="132"/>
      <x:c r="L39" s="133"/>
      <x:c r="M39" s="132"/>
      <x:c r="N39" s="132"/>
      <x:c r="O39" s="137"/>
      <x:c r="P39" s="15" t="str">
        <x:f>IF(A39="","",N39*O39)</x:f>
      </x:c>
      <x:c r="Q39" s="131"/>
      <x:c r="R39" s="132"/>
      <x:c r="S39" s="133"/>
      <x:c r="T39" s="137"/>
    </x:row>
    <x:row r="40">
      <x:c r="A40" s="131"/>
      <x:c r="B40" s="132"/>
      <x:c r="C40" s="132"/>
      <x:c r="D40" s="132"/>
      <x:c r="E40" s="133"/>
      <x:c r="F40" s="132"/>
      <x:c r="G40" s="137"/>
      <x:c r="H40" s="15" t="str">
        <x:f>IF(A40="","",F40*G40)</x:f>
      </x:c>
      <x:c r="I40" s="15" t="str">
        <x:f>IF(A40="","",IF(H40&gt;=15,"HIGH",IF(H40&gt;=8,"MODERATE","LOW")))</x:f>
      </x:c>
      <x:c r="J40" s="131"/>
      <x:c r="K40" s="132"/>
      <x:c r="L40" s="133"/>
      <x:c r="M40" s="132"/>
      <x:c r="N40" s="132"/>
      <x:c r="O40" s="137"/>
      <x:c r="P40" s="15" t="str">
        <x:f>IF(A40="","",N40*O40)</x:f>
      </x:c>
      <x:c r="Q40" s="131"/>
      <x:c r="R40" s="132"/>
      <x:c r="S40" s="133"/>
      <x:c r="T40" s="137"/>
    </x:row>
    <x:row r="41">
      <x:c r="A41" s="131"/>
      <x:c r="B41" s="132"/>
      <x:c r="C41" s="132"/>
      <x:c r="D41" s="132"/>
      <x:c r="E41" s="133"/>
      <x:c r="F41" s="132"/>
      <x:c r="G41" s="137"/>
      <x:c r="H41" s="15" t="str">
        <x:f>IF(A41="","",F41*G41)</x:f>
      </x:c>
      <x:c r="I41" s="15" t="str">
        <x:f>IF(A41="","",IF(H41&gt;=15,"HIGH",IF(H41&gt;=8,"MODERATE","LOW")))</x:f>
      </x:c>
      <x:c r="J41" s="131"/>
      <x:c r="K41" s="132"/>
      <x:c r="L41" s="133"/>
      <x:c r="M41" s="132"/>
      <x:c r="N41" s="132"/>
      <x:c r="O41" s="137"/>
      <x:c r="P41" s="15" t="str">
        <x:f>IF(A41="","",N41*O41)</x:f>
      </x:c>
      <x:c r="Q41" s="131"/>
      <x:c r="R41" s="132"/>
      <x:c r="S41" s="133"/>
      <x:c r="T41" s="137"/>
    </x:row>
    <x:row r="42">
      <x:c r="A42" s="131"/>
      <x:c r="B42" s="132"/>
      <x:c r="C42" s="132"/>
      <x:c r="D42" s="132"/>
      <x:c r="E42" s="133"/>
      <x:c r="F42" s="132"/>
      <x:c r="G42" s="137"/>
      <x:c r="H42" s="15" t="str">
        <x:f>IF(A42="","",F42*G42)</x:f>
      </x:c>
      <x:c r="I42" s="15" t="str">
        <x:f>IF(A42="","",IF(H42&gt;=15,"HIGH",IF(H42&gt;=8,"MODERATE","LOW")))</x:f>
      </x:c>
      <x:c r="J42" s="131"/>
      <x:c r="K42" s="132"/>
      <x:c r="L42" s="133"/>
      <x:c r="M42" s="132"/>
      <x:c r="N42" s="132"/>
      <x:c r="O42" s="137"/>
      <x:c r="P42" s="15" t="str">
        <x:f>IF(A42="","",N42*O42)</x:f>
      </x:c>
      <x:c r="Q42" s="131"/>
      <x:c r="R42" s="132"/>
      <x:c r="S42" s="133"/>
      <x:c r="T42" s="137"/>
    </x:row>
    <x:row r="43">
      <x:c r="A43" s="131"/>
      <x:c r="B43" s="132"/>
      <x:c r="C43" s="132"/>
      <x:c r="D43" s="132"/>
      <x:c r="E43" s="133"/>
      <x:c r="F43" s="132"/>
      <x:c r="G43" s="137"/>
      <x:c r="H43" s="15" t="str">
        <x:f>IF(A43="","",F43*G43)</x:f>
      </x:c>
      <x:c r="I43" s="15" t="str">
        <x:f>IF(A43="","",IF(H43&gt;=15,"HIGH",IF(H43&gt;=8,"MODERATE","LOW")))</x:f>
      </x:c>
      <x:c r="J43" s="131"/>
      <x:c r="K43" s="132"/>
      <x:c r="L43" s="133"/>
      <x:c r="M43" s="132"/>
      <x:c r="N43" s="132"/>
      <x:c r="O43" s="137"/>
      <x:c r="P43" s="15" t="str">
        <x:f>IF(A43="","",N43*O43)</x:f>
      </x:c>
      <x:c r="Q43" s="131"/>
      <x:c r="R43" s="132"/>
      <x:c r="S43" s="133"/>
      <x:c r="T43" s="137"/>
    </x:row>
    <x:row r="44">
      <x:c r="A44" s="131"/>
      <x:c r="B44" s="132"/>
      <x:c r="C44" s="132"/>
      <x:c r="D44" s="132"/>
      <x:c r="E44" s="133"/>
      <x:c r="F44" s="132"/>
      <x:c r="G44" s="137"/>
      <x:c r="H44" s="15" t="str">
        <x:f>IF(A44="","",F44*G44)</x:f>
      </x:c>
      <x:c r="I44" s="15" t="str">
        <x:f>IF(A44="","",IF(H44&gt;=15,"HIGH",IF(H44&gt;=8,"MODERATE","LOW")))</x:f>
      </x:c>
      <x:c r="J44" s="131"/>
      <x:c r="K44" s="132"/>
      <x:c r="L44" s="133"/>
      <x:c r="M44" s="132"/>
      <x:c r="N44" s="132"/>
      <x:c r="O44" s="137"/>
      <x:c r="P44" s="15" t="str">
        <x:f>IF(A44="","",N44*O44)</x:f>
      </x:c>
      <x:c r="Q44" s="131"/>
      <x:c r="R44" s="132"/>
      <x:c r="S44" s="133"/>
      <x:c r="T44" s="137"/>
    </x:row>
    <x:row r="45">
      <x:c r="A45" s="131"/>
      <x:c r="B45" s="132"/>
      <x:c r="C45" s="132"/>
      <x:c r="D45" s="132"/>
      <x:c r="E45" s="133"/>
      <x:c r="F45" s="132"/>
      <x:c r="G45" s="137"/>
      <x:c r="H45" s="15" t="str">
        <x:f>IF(A45="","",F45*G45)</x:f>
      </x:c>
      <x:c r="I45" s="15" t="str">
        <x:f>IF(A45="","",IF(H45&gt;=15,"HIGH",IF(H45&gt;=8,"MODERATE","LOW")))</x:f>
      </x:c>
      <x:c r="J45" s="131"/>
      <x:c r="K45" s="132"/>
      <x:c r="L45" s="133"/>
      <x:c r="M45" s="132"/>
      <x:c r="N45" s="132"/>
      <x:c r="O45" s="137"/>
      <x:c r="P45" s="15" t="str">
        <x:f>IF(A45="","",N45*O45)</x:f>
      </x:c>
      <x:c r="Q45" s="131"/>
      <x:c r="R45" s="132"/>
      <x:c r="S45" s="133"/>
      <x:c r="T45" s="137"/>
    </x:row>
    <x:row r="46">
      <x:c r="A46" s="131"/>
      <x:c r="B46" s="132"/>
      <x:c r="C46" s="132"/>
      <x:c r="D46" s="132"/>
      <x:c r="E46" s="133"/>
      <x:c r="F46" s="132"/>
      <x:c r="G46" s="137"/>
      <x:c r="H46" s="15" t="str">
        <x:f>IF(A46="","",F46*G46)</x:f>
      </x:c>
      <x:c r="I46" s="15" t="str">
        <x:f>IF(A46="","",IF(H46&gt;=15,"HIGH",IF(H46&gt;=8,"MODERATE","LOW")))</x:f>
      </x:c>
      <x:c r="J46" s="131"/>
      <x:c r="K46" s="132"/>
      <x:c r="L46" s="133"/>
      <x:c r="M46" s="132"/>
      <x:c r="N46" s="132"/>
      <x:c r="O46" s="137"/>
      <x:c r="P46" s="15" t="str">
        <x:f>IF(A46="","",N46*O46)</x:f>
      </x:c>
      <x:c r="Q46" s="131"/>
      <x:c r="R46" s="132"/>
      <x:c r="S46" s="133"/>
      <x:c r="T46" s="137"/>
    </x:row>
    <x:row r="47">
      <x:c r="A47" s="131"/>
      <x:c r="B47" s="132"/>
      <x:c r="C47" s="132"/>
      <x:c r="D47" s="132"/>
      <x:c r="E47" s="133"/>
      <x:c r="F47" s="132"/>
      <x:c r="G47" s="137"/>
      <x:c r="H47" s="15" t="str">
        <x:f>IF(A47="","",F47*G47)</x:f>
      </x:c>
      <x:c r="I47" s="15" t="str">
        <x:f>IF(A47="","",IF(H47&gt;=15,"HIGH",IF(H47&gt;=8,"MODERATE","LOW")))</x:f>
      </x:c>
      <x:c r="J47" s="131"/>
      <x:c r="K47" s="132"/>
      <x:c r="L47" s="133"/>
      <x:c r="M47" s="132"/>
      <x:c r="N47" s="132"/>
      <x:c r="O47" s="137"/>
      <x:c r="P47" s="15" t="str">
        <x:f>IF(A47="","",N47*O47)</x:f>
      </x:c>
      <x:c r="Q47" s="131"/>
      <x:c r="R47" s="132"/>
      <x:c r="S47" s="133"/>
      <x:c r="T47" s="137"/>
    </x:row>
    <x:row r="48">
      <x:c r="A48" s="131"/>
      <x:c r="B48" s="132"/>
      <x:c r="C48" s="132"/>
      <x:c r="D48" s="132"/>
      <x:c r="E48" s="133"/>
      <x:c r="F48" s="132"/>
      <x:c r="G48" s="137"/>
      <x:c r="H48" s="15" t="str">
        <x:f>IF(A48="","",F48*G48)</x:f>
      </x:c>
      <x:c r="I48" s="15" t="str">
        <x:f>IF(A48="","",IF(H48&gt;=15,"HIGH",IF(H48&gt;=8,"MODERATE","LOW")))</x:f>
      </x:c>
      <x:c r="J48" s="131"/>
      <x:c r="K48" s="132"/>
      <x:c r="L48" s="133"/>
      <x:c r="M48" s="132"/>
      <x:c r="N48" s="132"/>
      <x:c r="O48" s="137"/>
      <x:c r="P48" s="15" t="str">
        <x:f>IF(A48="","",N48*O48)</x:f>
      </x:c>
      <x:c r="Q48" s="131"/>
      <x:c r="R48" s="132"/>
      <x:c r="S48" s="133"/>
      <x:c r="T48" s="137"/>
    </x:row>
    <x:row r="49">
      <x:c r="A49" s="131"/>
      <x:c r="B49" s="132"/>
      <x:c r="C49" s="132"/>
      <x:c r="D49" s="132"/>
      <x:c r="E49" s="133"/>
      <x:c r="F49" s="132"/>
      <x:c r="G49" s="137"/>
      <x:c r="H49" s="15" t="str">
        <x:f>IF(A49="","",F49*G49)</x:f>
      </x:c>
      <x:c r="I49" s="15" t="str">
        <x:f>IF(A49="","",IF(H49&gt;=15,"HIGH",IF(H49&gt;=8,"MODERATE","LOW")))</x:f>
      </x:c>
      <x:c r="J49" s="131"/>
      <x:c r="K49" s="132"/>
      <x:c r="L49" s="133"/>
      <x:c r="M49" s="132"/>
      <x:c r="N49" s="132"/>
      <x:c r="O49" s="137"/>
      <x:c r="P49" s="15" t="str">
        <x:f>IF(A49="","",N49*O49)</x:f>
      </x:c>
      <x:c r="Q49" s="131"/>
      <x:c r="R49" s="132"/>
      <x:c r="S49" s="133"/>
      <x:c r="T49" s="137"/>
    </x:row>
    <x:row r="50">
      <x:c r="A50" s="131"/>
      <x:c r="B50" s="132"/>
      <x:c r="C50" s="132"/>
      <x:c r="D50" s="132"/>
      <x:c r="E50" s="133"/>
      <x:c r="F50" s="132"/>
      <x:c r="G50" s="137"/>
      <x:c r="H50" s="15" t="str">
        <x:f>IF(A50="","",F50*G50)</x:f>
      </x:c>
      <x:c r="I50" s="15" t="str">
        <x:f>IF(A50="","",IF(H50&gt;=15,"HIGH",IF(H50&gt;=8,"MODERATE","LOW")))</x:f>
      </x:c>
      <x:c r="J50" s="131"/>
      <x:c r="K50" s="132"/>
      <x:c r="L50" s="133"/>
      <x:c r="M50" s="132"/>
      <x:c r="N50" s="132"/>
      <x:c r="O50" s="137"/>
      <x:c r="P50" s="15" t="str">
        <x:f>IF(A50="","",N50*O50)</x:f>
      </x:c>
      <x:c r="Q50" s="131"/>
      <x:c r="R50" s="132"/>
      <x:c r="S50" s="133"/>
      <x:c r="T50" s="137"/>
    </x:row>
    <x:row r="51">
      <x:c r="A51" s="131"/>
      <x:c r="B51" s="132"/>
      <x:c r="C51" s="132"/>
      <x:c r="D51" s="132"/>
      <x:c r="E51" s="133"/>
      <x:c r="F51" s="132"/>
      <x:c r="G51" s="137"/>
      <x:c r="H51" s="15" t="str">
        <x:f>IF(A51="","",F51*G51)</x:f>
      </x:c>
      <x:c r="I51" s="15" t="str">
        <x:f>IF(A51="","",IF(H51&gt;=15,"HIGH",IF(H51&gt;=8,"MODERATE","LOW")))</x:f>
      </x:c>
      <x:c r="J51" s="131"/>
      <x:c r="K51" s="132"/>
      <x:c r="L51" s="133"/>
      <x:c r="M51" s="132"/>
      <x:c r="N51" s="132"/>
      <x:c r="O51" s="137"/>
      <x:c r="P51" s="15" t="str">
        <x:f>IF(A51="","",N51*O51)</x:f>
      </x:c>
      <x:c r="Q51" s="131"/>
      <x:c r="R51" s="132"/>
      <x:c r="S51" s="133"/>
      <x:c r="T51" s="137"/>
    </x:row>
    <x:row r="52">
      <x:c r="A52" s="131"/>
      <x:c r="B52" s="132"/>
      <x:c r="C52" s="132"/>
      <x:c r="D52" s="132"/>
      <x:c r="E52" s="133"/>
      <x:c r="F52" s="132"/>
      <x:c r="G52" s="137"/>
      <x:c r="H52" s="15" t="str">
        <x:f>IF(A52="","",F52*G52)</x:f>
      </x:c>
      <x:c r="I52" s="15" t="str">
        <x:f>IF(A52="","",IF(H52&gt;=15,"HIGH",IF(H52&gt;=8,"MODERATE","LOW")))</x:f>
      </x:c>
      <x:c r="J52" s="131"/>
      <x:c r="K52" s="132"/>
      <x:c r="L52" s="133"/>
      <x:c r="M52" s="132"/>
      <x:c r="N52" s="132"/>
      <x:c r="O52" s="137"/>
      <x:c r="P52" s="15" t="str">
        <x:f>IF(A52="","",N52*O52)</x:f>
      </x:c>
      <x:c r="Q52" s="131"/>
      <x:c r="R52" s="132"/>
      <x:c r="S52" s="133"/>
      <x:c r="T52" s="137"/>
    </x:row>
    <x:row r="53">
      <x:c r="A53" s="131"/>
      <x:c r="B53" s="132"/>
      <x:c r="C53" s="132"/>
      <x:c r="D53" s="132"/>
      <x:c r="E53" s="133"/>
      <x:c r="F53" s="132"/>
      <x:c r="G53" s="137"/>
      <x:c r="H53" s="15" t="str">
        <x:f>IF(A53="","",F53*G53)</x:f>
      </x:c>
      <x:c r="I53" s="15" t="str">
        <x:f>IF(A53="","",IF(H53&gt;=15,"HIGH",IF(H53&gt;=8,"MODERATE","LOW")))</x:f>
      </x:c>
      <x:c r="J53" s="131"/>
      <x:c r="K53" s="132"/>
      <x:c r="L53" s="133"/>
      <x:c r="M53" s="132"/>
      <x:c r="N53" s="132"/>
      <x:c r="O53" s="137"/>
      <x:c r="P53" s="15" t="str">
        <x:f>IF(A53="","",N53*O53)</x:f>
      </x:c>
      <x:c r="Q53" s="131"/>
      <x:c r="R53" s="132"/>
      <x:c r="S53" s="133"/>
      <x:c r="T53" s="137"/>
    </x:row>
    <x:row r="54">
      <x:c r="A54" s="131"/>
      <x:c r="B54" s="132"/>
      <x:c r="C54" s="132"/>
      <x:c r="D54" s="132"/>
      <x:c r="E54" s="133"/>
      <x:c r="F54" s="132"/>
      <x:c r="G54" s="137"/>
      <x:c r="H54" s="15" t="str">
        <x:f>IF(A54="","",F54*G54)</x:f>
      </x:c>
      <x:c r="I54" s="15" t="str">
        <x:f>IF(A54="","",IF(H54&gt;=15,"HIGH",IF(H54&gt;=8,"MODERATE","LOW")))</x:f>
      </x:c>
      <x:c r="J54" s="131"/>
      <x:c r="K54" s="132"/>
      <x:c r="L54" s="133"/>
      <x:c r="M54" s="132"/>
      <x:c r="N54" s="132"/>
      <x:c r="O54" s="137"/>
      <x:c r="P54" s="15" t="str">
        <x:f>IF(A54="","",N54*O54)</x:f>
      </x:c>
      <x:c r="Q54" s="131"/>
      <x:c r="R54" s="132"/>
      <x:c r="S54" s="133"/>
      <x:c r="T54" s="137"/>
    </x:row>
    <x:row r="55">
      <x:c r="A55" s="131"/>
      <x:c r="B55" s="132"/>
      <x:c r="C55" s="132"/>
      <x:c r="D55" s="132"/>
      <x:c r="E55" s="133"/>
      <x:c r="F55" s="132"/>
      <x:c r="G55" s="137"/>
      <x:c r="H55" s="15" t="str">
        <x:f>IF(A55="","",F55*G55)</x:f>
      </x:c>
      <x:c r="I55" s="15" t="str">
        <x:f>IF(A55="","",IF(H55&gt;=15,"HIGH",IF(H55&gt;=8,"MODERATE","LOW")))</x:f>
      </x:c>
      <x:c r="J55" s="131"/>
      <x:c r="K55" s="132"/>
      <x:c r="L55" s="133"/>
      <x:c r="M55" s="132"/>
      <x:c r="N55" s="132"/>
      <x:c r="O55" s="137"/>
      <x:c r="P55" s="15" t="str">
        <x:f>IF(A55="","",N55*O55)</x:f>
      </x:c>
      <x:c r="Q55" s="131"/>
      <x:c r="R55" s="132"/>
      <x:c r="S55" s="133"/>
      <x:c r="T55" s="137"/>
    </x:row>
    <x:row r="56">
      <x:c r="A56" s="131"/>
      <x:c r="B56" s="132"/>
      <x:c r="C56" s="132"/>
      <x:c r="D56" s="132"/>
      <x:c r="E56" s="133"/>
      <x:c r="F56" s="132"/>
      <x:c r="G56" s="137"/>
      <x:c r="H56" s="15" t="str">
        <x:f>IF(A56="","",F56*G56)</x:f>
      </x:c>
      <x:c r="I56" s="15" t="str">
        <x:f>IF(A56="","",IF(H56&gt;=15,"HIGH",IF(H56&gt;=8,"MODERATE","LOW")))</x:f>
      </x:c>
      <x:c r="J56" s="131"/>
      <x:c r="K56" s="132"/>
      <x:c r="L56" s="133"/>
      <x:c r="M56" s="132"/>
      <x:c r="N56" s="132"/>
      <x:c r="O56" s="137"/>
      <x:c r="P56" s="15" t="str">
        <x:f>IF(A56="","",N56*O56)</x:f>
      </x:c>
      <x:c r="Q56" s="131"/>
      <x:c r="R56" s="132"/>
      <x:c r="S56" s="133"/>
      <x:c r="T56" s="137"/>
    </x:row>
    <x:row r="57">
      <x:c r="A57" s="131"/>
      <x:c r="B57" s="132"/>
      <x:c r="C57" s="132"/>
      <x:c r="D57" s="132"/>
      <x:c r="E57" s="133"/>
      <x:c r="F57" s="132"/>
      <x:c r="G57" s="137"/>
      <x:c r="H57" s="15" t="str">
        <x:f>IF(A57="","",F57*G57)</x:f>
      </x:c>
      <x:c r="I57" s="15" t="str">
        <x:f>IF(A57="","",IF(H57&gt;=15,"HIGH",IF(H57&gt;=8,"MODERATE","LOW")))</x:f>
      </x:c>
      <x:c r="J57" s="131"/>
      <x:c r="K57" s="132"/>
      <x:c r="L57" s="133"/>
      <x:c r="M57" s="132"/>
      <x:c r="N57" s="132"/>
      <x:c r="O57" s="137"/>
      <x:c r="P57" s="15" t="str">
        <x:f>IF(A57="","",N57*O57)</x:f>
      </x:c>
      <x:c r="Q57" s="131"/>
      <x:c r="R57" s="132"/>
      <x:c r="S57" s="133"/>
      <x:c r="T57" s="137"/>
    </x:row>
    <x:row r="58">
      <x:c r="A58" s="131"/>
      <x:c r="B58" s="132"/>
      <x:c r="C58" s="132"/>
      <x:c r="D58" s="132"/>
      <x:c r="E58" s="133"/>
      <x:c r="F58" s="132"/>
      <x:c r="G58" s="137"/>
      <x:c r="H58" s="15" t="str">
        <x:f>IF(A58="","",F58*G58)</x:f>
      </x:c>
      <x:c r="I58" s="15" t="str">
        <x:f>IF(A58="","",IF(H58&gt;=15,"HIGH",IF(H58&gt;=8,"MODERATE","LOW")))</x:f>
      </x:c>
      <x:c r="J58" s="131"/>
      <x:c r="K58" s="132"/>
      <x:c r="L58" s="133"/>
      <x:c r="M58" s="132"/>
      <x:c r="N58" s="132"/>
      <x:c r="O58" s="137"/>
      <x:c r="P58" s="15" t="str">
        <x:f>IF(A58="","",N58*O58)</x:f>
      </x:c>
      <x:c r="Q58" s="131"/>
      <x:c r="R58" s="132"/>
      <x:c r="S58" s="133"/>
      <x:c r="T58" s="137"/>
    </x:row>
    <x:row r="59">
      <x:c r="A59" s="131"/>
      <x:c r="B59" s="132"/>
      <x:c r="C59" s="132"/>
      <x:c r="D59" s="132"/>
      <x:c r="E59" s="133"/>
      <x:c r="F59" s="132"/>
      <x:c r="G59" s="137"/>
      <x:c r="H59" s="15" t="str">
        <x:f>IF(A59="","",F59*G59)</x:f>
      </x:c>
      <x:c r="I59" s="15" t="str">
        <x:f>IF(A59="","",IF(H59&gt;=15,"HIGH",IF(H59&gt;=8,"MODERATE","LOW")))</x:f>
      </x:c>
      <x:c r="J59" s="131"/>
      <x:c r="K59" s="132"/>
      <x:c r="L59" s="133"/>
      <x:c r="M59" s="132"/>
      <x:c r="N59" s="132"/>
      <x:c r="O59" s="137"/>
      <x:c r="P59" s="15" t="str">
        <x:f>IF(A59="","",N59*O59)</x:f>
      </x:c>
      <x:c r="Q59" s="131"/>
      <x:c r="R59" s="132"/>
      <x:c r="S59" s="133"/>
      <x:c r="T59" s="137"/>
    </x:row>
    <x:row r="60">
      <x:c r="A60" s="131"/>
      <x:c r="B60" s="132"/>
      <x:c r="C60" s="132"/>
      <x:c r="D60" s="132"/>
      <x:c r="E60" s="133"/>
      <x:c r="F60" s="132"/>
      <x:c r="G60" s="137"/>
      <x:c r="H60" s="15" t="str">
        <x:f>IF(A60="","",F60*G60)</x:f>
      </x:c>
      <x:c r="I60" s="15" t="str">
        <x:f>IF(A60="","",IF(H60&gt;=15,"HIGH",IF(H60&gt;=8,"MODERATE","LOW")))</x:f>
      </x:c>
      <x:c r="J60" s="131"/>
      <x:c r="K60" s="132"/>
      <x:c r="L60" s="133"/>
      <x:c r="M60" s="132"/>
      <x:c r="N60" s="132"/>
      <x:c r="O60" s="137"/>
      <x:c r="P60" s="15" t="str">
        <x:f>IF(A60="","",N60*O60)</x:f>
      </x:c>
      <x:c r="Q60" s="131"/>
      <x:c r="R60" s="132"/>
      <x:c r="S60" s="133"/>
      <x:c r="T60" s="137"/>
    </x:row>
    <x:row r="61">
      <x:c r="A61" s="131"/>
      <x:c r="B61" s="132"/>
      <x:c r="C61" s="132"/>
      <x:c r="D61" s="132"/>
      <x:c r="E61" s="133"/>
      <x:c r="F61" s="132"/>
      <x:c r="G61" s="137"/>
      <x:c r="H61" s="15" t="str">
        <x:f>IF(A61="","",F61*G61)</x:f>
      </x:c>
      <x:c r="I61" s="15" t="str">
        <x:f>IF(A61="","",IF(H61&gt;=15,"HIGH",IF(H61&gt;=8,"MODERATE","LOW")))</x:f>
      </x:c>
      <x:c r="J61" s="131"/>
      <x:c r="K61" s="132"/>
      <x:c r="L61" s="133"/>
      <x:c r="M61" s="132"/>
      <x:c r="N61" s="132"/>
      <x:c r="O61" s="137"/>
      <x:c r="P61" s="15" t="str">
        <x:f>IF(A61="","",N61*O61)</x:f>
      </x:c>
      <x:c r="Q61" s="131"/>
      <x:c r="R61" s="132"/>
      <x:c r="S61" s="133"/>
      <x:c r="T61" s="137"/>
    </x:row>
    <x:row r="62">
      <x:c r="A62" s="131"/>
      <x:c r="B62" s="132"/>
      <x:c r="C62" s="132"/>
      <x:c r="D62" s="132"/>
      <x:c r="E62" s="133"/>
      <x:c r="F62" s="132"/>
      <x:c r="G62" s="137"/>
      <x:c r="H62" s="15" t="str">
        <x:f>IF(A62="","",F62*G62)</x:f>
      </x:c>
      <x:c r="I62" s="15" t="str">
        <x:f>IF(A62="","",IF(H62&gt;=15,"HIGH",IF(H62&gt;=8,"MODERATE","LOW")))</x:f>
      </x:c>
      <x:c r="J62" s="131"/>
      <x:c r="K62" s="132"/>
      <x:c r="L62" s="133"/>
      <x:c r="M62" s="132"/>
      <x:c r="N62" s="132"/>
      <x:c r="O62" s="137"/>
      <x:c r="P62" s="15" t="str">
        <x:f>IF(A62="","",N62*O62)</x:f>
      </x:c>
      <x:c r="Q62" s="131"/>
      <x:c r="R62" s="132"/>
      <x:c r="S62" s="133"/>
      <x:c r="T62" s="137"/>
    </x:row>
    <x:row r="63">
      <x:c r="A63" s="131"/>
      <x:c r="B63" s="132"/>
      <x:c r="C63" s="132"/>
      <x:c r="D63" s="132"/>
      <x:c r="E63" s="133"/>
      <x:c r="F63" s="132"/>
      <x:c r="G63" s="137"/>
      <x:c r="H63" s="15" t="str">
        <x:f>IF(A63="","",F63*G63)</x:f>
      </x:c>
      <x:c r="I63" s="15" t="str">
        <x:f>IF(A63="","",IF(H63&gt;=15,"HIGH",IF(H63&gt;=8,"MODERATE","LOW")))</x:f>
      </x:c>
      <x:c r="J63" s="131"/>
      <x:c r="K63" s="132"/>
      <x:c r="L63" s="133"/>
      <x:c r="M63" s="132"/>
      <x:c r="N63" s="132"/>
      <x:c r="O63" s="137"/>
      <x:c r="P63" s="15" t="str">
        <x:f>IF(A63="","",N63*O63)</x:f>
      </x:c>
      <x:c r="Q63" s="131"/>
      <x:c r="R63" s="132"/>
      <x:c r="S63" s="133"/>
      <x:c r="T63" s="137"/>
    </x:row>
    <x:row r="64">
      <x:c r="A64" s="131"/>
      <x:c r="B64" s="132"/>
      <x:c r="C64" s="132"/>
      <x:c r="D64" s="132"/>
      <x:c r="E64" s="133"/>
      <x:c r="F64" s="132"/>
      <x:c r="G64" s="137"/>
      <x:c r="H64" s="15" t="str">
        <x:f>IF(A64="","",F64*G64)</x:f>
      </x:c>
      <x:c r="I64" s="15" t="str">
        <x:f>IF(A64="","",IF(H64&gt;=15,"HIGH",IF(H64&gt;=8,"MODERATE","LOW")))</x:f>
      </x:c>
      <x:c r="J64" s="131"/>
      <x:c r="K64" s="132"/>
      <x:c r="L64" s="133"/>
      <x:c r="M64" s="132"/>
      <x:c r="N64" s="132"/>
      <x:c r="O64" s="137"/>
      <x:c r="P64" s="15" t="str">
        <x:f>IF(A64="","",N64*O64)</x:f>
      </x:c>
      <x:c r="Q64" s="131"/>
      <x:c r="R64" s="132"/>
      <x:c r="S64" s="133"/>
      <x:c r="T64" s="137"/>
    </x:row>
    <x:row r="65">
      <x:c r="A65" s="131"/>
      <x:c r="B65" s="132"/>
      <x:c r="C65" s="132"/>
      <x:c r="D65" s="132"/>
      <x:c r="E65" s="133"/>
      <x:c r="F65" s="132"/>
      <x:c r="G65" s="137"/>
      <x:c r="H65" s="15" t="str">
        <x:f>IF(A65="","",F65*G65)</x:f>
      </x:c>
      <x:c r="I65" s="15" t="str">
        <x:f>IF(A65="","",IF(H65&gt;=15,"HIGH",IF(H65&gt;=8,"MODERATE","LOW")))</x:f>
      </x:c>
      <x:c r="J65" s="131"/>
      <x:c r="K65" s="132"/>
      <x:c r="L65" s="133"/>
      <x:c r="M65" s="132"/>
      <x:c r="N65" s="132"/>
      <x:c r="O65" s="137"/>
      <x:c r="P65" s="15" t="str">
        <x:f>IF(A65="","",N65*O65)</x:f>
      </x:c>
      <x:c r="Q65" s="131"/>
      <x:c r="R65" s="132"/>
      <x:c r="S65" s="133"/>
      <x:c r="T65" s="137"/>
    </x:row>
    <x:row r="66">
      <x:c r="A66" s="131"/>
      <x:c r="B66" s="132"/>
      <x:c r="C66" s="132"/>
      <x:c r="D66" s="132"/>
      <x:c r="E66" s="133"/>
      <x:c r="F66" s="132"/>
      <x:c r="G66" s="137"/>
      <x:c r="H66" s="15" t="str">
        <x:f>IF(A66="","",F66*G66)</x:f>
      </x:c>
      <x:c r="I66" s="15" t="str">
        <x:f>IF(A66="","",IF(H66&gt;=15,"HIGH",IF(H66&gt;=8,"MODERATE","LOW")))</x:f>
      </x:c>
      <x:c r="J66" s="131"/>
      <x:c r="K66" s="132"/>
      <x:c r="L66" s="133"/>
      <x:c r="M66" s="132"/>
      <x:c r="N66" s="132"/>
      <x:c r="O66" s="137"/>
      <x:c r="P66" s="15" t="str">
        <x:f>IF(A66="","",N66*O66)</x:f>
      </x:c>
      <x:c r="Q66" s="131"/>
      <x:c r="R66" s="132"/>
      <x:c r="S66" s="133"/>
      <x:c r="T66" s="137"/>
    </x:row>
    <x:row r="67">
      <x:c r="A67" s="131"/>
      <x:c r="B67" s="132"/>
      <x:c r="C67" s="132"/>
      <x:c r="D67" s="132"/>
      <x:c r="E67" s="133"/>
      <x:c r="F67" s="132"/>
      <x:c r="G67" s="137"/>
      <x:c r="H67" s="15" t="str">
        <x:f>IF(A67="","",F67*G67)</x:f>
      </x:c>
      <x:c r="I67" s="15" t="str">
        <x:f>IF(A67="","",IF(H67&gt;=15,"HIGH",IF(H67&gt;=8,"MODERATE","LOW")))</x:f>
      </x:c>
      <x:c r="J67" s="131"/>
      <x:c r="K67" s="132"/>
      <x:c r="L67" s="133"/>
      <x:c r="M67" s="132"/>
      <x:c r="N67" s="132"/>
      <x:c r="O67" s="137"/>
      <x:c r="P67" s="15" t="str">
        <x:f>IF(A67="","",N67*O67)</x:f>
      </x:c>
      <x:c r="Q67" s="131"/>
      <x:c r="R67" s="132"/>
      <x:c r="S67" s="133"/>
      <x:c r="T67" s="137"/>
    </x:row>
    <x:row r="68">
      <x:c r="A68" s="131"/>
      <x:c r="B68" s="132"/>
      <x:c r="C68" s="132"/>
      <x:c r="D68" s="132"/>
      <x:c r="E68" s="133"/>
      <x:c r="F68" s="132"/>
      <x:c r="G68" s="137"/>
      <x:c r="H68" s="15" t="str">
        <x:f>IF(A68="","",F68*G68)</x:f>
      </x:c>
      <x:c r="I68" s="15" t="str">
        <x:f>IF(A68="","",IF(H68&gt;=15,"HIGH",IF(H68&gt;=8,"MODERATE","LOW")))</x:f>
      </x:c>
      <x:c r="J68" s="131"/>
      <x:c r="K68" s="132"/>
      <x:c r="L68" s="133"/>
      <x:c r="M68" s="132"/>
      <x:c r="N68" s="132"/>
      <x:c r="O68" s="137"/>
      <x:c r="P68" s="15" t="str">
        <x:f>IF(A68="","",N68*O68)</x:f>
      </x:c>
      <x:c r="Q68" s="131"/>
      <x:c r="R68" s="132"/>
      <x:c r="S68" s="133"/>
      <x:c r="T68" s="137"/>
    </x:row>
    <x:row r="69">
      <x:c r="A69" s="131"/>
      <x:c r="B69" s="132"/>
      <x:c r="C69" s="132"/>
      <x:c r="D69" s="132"/>
      <x:c r="E69" s="133"/>
      <x:c r="F69" s="132"/>
      <x:c r="G69" s="137"/>
      <x:c r="H69" s="15" t="str">
        <x:f>IF(A69="","",F69*G69)</x:f>
      </x:c>
      <x:c r="I69" s="15" t="str">
        <x:f>IF(A69="","",IF(H69&gt;=15,"HIGH",IF(H69&gt;=8,"MODERATE","LOW")))</x:f>
      </x:c>
      <x:c r="J69" s="131"/>
      <x:c r="K69" s="132"/>
      <x:c r="L69" s="133"/>
      <x:c r="M69" s="132"/>
      <x:c r="N69" s="132"/>
      <x:c r="O69" s="137"/>
      <x:c r="P69" s="15" t="str">
        <x:f>IF(A69="","",N69*O69)</x:f>
      </x:c>
      <x:c r="Q69" s="131"/>
      <x:c r="R69" s="132"/>
      <x:c r="S69" s="133"/>
      <x:c r="T69" s="137"/>
    </x:row>
    <x:row r="70">
      <x:c r="A70" s="131"/>
      <x:c r="B70" s="132"/>
      <x:c r="C70" s="132"/>
      <x:c r="D70" s="132"/>
      <x:c r="E70" s="133"/>
      <x:c r="F70" s="132"/>
      <x:c r="G70" s="137"/>
      <x:c r="H70" s="15" t="str">
        <x:f>IF(A70="","",F70*G70)</x:f>
      </x:c>
      <x:c r="I70" s="15" t="str">
        <x:f>IF(A70="","",IF(H70&gt;=15,"HIGH",IF(H70&gt;=8,"MODERATE","LOW")))</x:f>
      </x:c>
      <x:c r="J70" s="131"/>
      <x:c r="K70" s="132"/>
      <x:c r="L70" s="133"/>
      <x:c r="M70" s="132"/>
      <x:c r="N70" s="132"/>
      <x:c r="O70" s="137"/>
      <x:c r="P70" s="15" t="str">
        <x:f>IF(A70="","",N70*O70)</x:f>
      </x:c>
      <x:c r="Q70" s="131"/>
      <x:c r="R70" s="132"/>
      <x:c r="S70" s="133"/>
      <x:c r="T70" s="137"/>
    </x:row>
    <x:row r="71">
      <x:c r="A71" s="131"/>
      <x:c r="B71" s="132"/>
      <x:c r="C71" s="132"/>
      <x:c r="D71" s="132"/>
      <x:c r="E71" s="133"/>
      <x:c r="F71" s="132"/>
      <x:c r="G71" s="137"/>
      <x:c r="H71" s="15" t="str">
        <x:f>IF(A71="","",F71*G71)</x:f>
      </x:c>
      <x:c r="I71" s="15" t="str">
        <x:f>IF(A71="","",IF(H71&gt;=15,"HIGH",IF(H71&gt;=8,"MODERATE","LOW")))</x:f>
      </x:c>
      <x:c r="J71" s="131"/>
      <x:c r="K71" s="132"/>
      <x:c r="L71" s="133"/>
      <x:c r="M71" s="132"/>
      <x:c r="N71" s="132"/>
      <x:c r="O71" s="137"/>
      <x:c r="P71" s="15" t="str">
        <x:f>IF(A71="","",N71*O71)</x:f>
      </x:c>
      <x:c r="Q71" s="131"/>
      <x:c r="R71" s="132"/>
      <x:c r="S71" s="133"/>
      <x:c r="T71" s="137"/>
    </x:row>
    <x:row r="72">
      <x:c r="A72" s="131"/>
      <x:c r="B72" s="132"/>
      <x:c r="C72" s="132"/>
      <x:c r="D72" s="132"/>
      <x:c r="E72" s="133"/>
      <x:c r="F72" s="132"/>
      <x:c r="G72" s="137"/>
      <x:c r="H72" s="15" t="str">
        <x:f>IF(A72="","",F72*G72)</x:f>
      </x:c>
      <x:c r="I72" s="15" t="str">
        <x:f>IF(A72="","",IF(H72&gt;=15,"HIGH",IF(H72&gt;=8,"MODERATE","LOW")))</x:f>
      </x:c>
      <x:c r="J72" s="131"/>
      <x:c r="K72" s="132"/>
      <x:c r="L72" s="133"/>
      <x:c r="M72" s="132"/>
      <x:c r="N72" s="132"/>
      <x:c r="O72" s="137"/>
      <x:c r="P72" s="15" t="str">
        <x:f>IF(A72="","",N72*O72)</x:f>
      </x:c>
      <x:c r="Q72" s="131"/>
      <x:c r="R72" s="132"/>
      <x:c r="S72" s="133"/>
      <x:c r="T72" s="137"/>
    </x:row>
    <x:row r="73">
      <x:c r="A73" s="131"/>
      <x:c r="B73" s="132"/>
      <x:c r="C73" s="132"/>
      <x:c r="D73" s="132"/>
      <x:c r="E73" s="133"/>
      <x:c r="F73" s="132"/>
      <x:c r="G73" s="137"/>
      <x:c r="H73" s="15" t="str">
        <x:f>IF(A73="","",F73*G73)</x:f>
      </x:c>
      <x:c r="I73" s="15" t="str">
        <x:f>IF(A73="","",IF(H73&gt;=15,"HIGH",IF(H73&gt;=8,"MODERATE","LOW")))</x:f>
      </x:c>
      <x:c r="J73" s="131"/>
      <x:c r="K73" s="132"/>
      <x:c r="L73" s="133"/>
      <x:c r="M73" s="132"/>
      <x:c r="N73" s="132"/>
      <x:c r="O73" s="137"/>
      <x:c r="P73" s="15" t="str">
        <x:f>IF(A73="","",N73*O73)</x:f>
      </x:c>
      <x:c r="Q73" s="131"/>
      <x:c r="R73" s="132"/>
      <x:c r="S73" s="133"/>
      <x:c r="T73" s="137"/>
    </x:row>
    <x:row r="74">
      <x:c r="A74" s="131"/>
      <x:c r="B74" s="132"/>
      <x:c r="C74" s="132"/>
      <x:c r="D74" s="132"/>
      <x:c r="E74" s="133"/>
      <x:c r="F74" s="132"/>
      <x:c r="G74" s="137"/>
      <x:c r="H74" s="15" t="str">
        <x:f>IF(A74="","",F74*G74)</x:f>
      </x:c>
      <x:c r="I74" s="15" t="str">
        <x:f>IF(A74="","",IF(H74&gt;=15,"HIGH",IF(H74&gt;=8,"MODERATE","LOW")))</x:f>
      </x:c>
      <x:c r="J74" s="131"/>
      <x:c r="K74" s="132"/>
      <x:c r="L74" s="133"/>
      <x:c r="M74" s="132"/>
      <x:c r="N74" s="132"/>
      <x:c r="O74" s="137"/>
      <x:c r="P74" s="15" t="str">
        <x:f>IF(A74="","",N74*O74)</x:f>
      </x:c>
      <x:c r="Q74" s="131"/>
      <x:c r="R74" s="132"/>
      <x:c r="S74" s="133"/>
      <x:c r="T74" s="137"/>
    </x:row>
    <x:row r="75">
      <x:c r="A75" s="131"/>
      <x:c r="B75" s="132"/>
      <x:c r="C75" s="132"/>
      <x:c r="D75" s="132"/>
      <x:c r="E75" s="133"/>
      <x:c r="F75" s="132"/>
      <x:c r="G75" s="137"/>
      <x:c r="H75" s="15" t="str">
        <x:f>IF(A75="","",F75*G75)</x:f>
      </x:c>
      <x:c r="I75" s="15" t="str">
        <x:f>IF(A75="","",IF(H75&gt;=15,"HIGH",IF(H75&gt;=8,"MODERATE","LOW")))</x:f>
      </x:c>
      <x:c r="J75" s="131"/>
      <x:c r="K75" s="132"/>
      <x:c r="L75" s="133"/>
      <x:c r="M75" s="132"/>
      <x:c r="N75" s="132"/>
      <x:c r="O75" s="137"/>
      <x:c r="P75" s="15" t="str">
        <x:f>IF(A75="","",N75*O75)</x:f>
      </x:c>
      <x:c r="Q75" s="131"/>
      <x:c r="R75" s="132"/>
      <x:c r="S75" s="133"/>
      <x:c r="T75" s="137"/>
    </x:row>
    <x:row r="76">
      <x:c r="A76" s="131"/>
      <x:c r="B76" s="132"/>
      <x:c r="C76" s="132"/>
      <x:c r="D76" s="132"/>
      <x:c r="E76" s="133"/>
      <x:c r="F76" s="132"/>
      <x:c r="G76" s="137"/>
      <x:c r="H76" s="15" t="str">
        <x:f>IF(A76="","",F76*G76)</x:f>
      </x:c>
      <x:c r="I76" s="15" t="str">
        <x:f>IF(A76="","",IF(H76&gt;=15,"HIGH",IF(H76&gt;=8,"MODERATE","LOW")))</x:f>
      </x:c>
      <x:c r="J76" s="131"/>
      <x:c r="K76" s="132"/>
      <x:c r="L76" s="133"/>
      <x:c r="M76" s="132"/>
      <x:c r="N76" s="132"/>
      <x:c r="O76" s="137"/>
      <x:c r="P76" s="15" t="str">
        <x:f>IF(A76="","",N76*O76)</x:f>
      </x:c>
      <x:c r="Q76" s="131"/>
      <x:c r="R76" s="132"/>
      <x:c r="S76" s="133"/>
      <x:c r="T76" s="137"/>
    </x:row>
    <x:row r="77">
      <x:c r="A77" s="131"/>
      <x:c r="B77" s="132"/>
      <x:c r="C77" s="132"/>
      <x:c r="D77" s="132"/>
      <x:c r="E77" s="133"/>
      <x:c r="F77" s="132"/>
      <x:c r="G77" s="137"/>
      <x:c r="H77" s="15" t="str">
        <x:f>IF(A77="","",F77*G77)</x:f>
      </x:c>
      <x:c r="I77" s="15" t="str">
        <x:f>IF(A77="","",IF(H77&gt;=15,"HIGH",IF(H77&gt;=8,"MODERATE","LOW")))</x:f>
      </x:c>
      <x:c r="J77" s="131"/>
      <x:c r="K77" s="132"/>
      <x:c r="L77" s="133"/>
      <x:c r="M77" s="132"/>
      <x:c r="N77" s="132"/>
      <x:c r="O77" s="137"/>
      <x:c r="P77" s="15" t="str">
        <x:f>IF(A77="","",N77*O77)</x:f>
      </x:c>
      <x:c r="Q77" s="131"/>
      <x:c r="R77" s="132"/>
      <x:c r="S77" s="133"/>
      <x:c r="T77" s="137"/>
    </x:row>
    <x:row r="78">
      <x:c r="A78" s="131"/>
      <x:c r="B78" s="132"/>
      <x:c r="C78" s="132"/>
      <x:c r="D78" s="132"/>
      <x:c r="E78" s="133"/>
      <x:c r="F78" s="132"/>
      <x:c r="G78" s="137"/>
      <x:c r="H78" s="15" t="str">
        <x:f>IF(A78="","",F78*G78)</x:f>
      </x:c>
      <x:c r="I78" s="15" t="str">
        <x:f>IF(A78="","",IF(H78&gt;=15,"HIGH",IF(H78&gt;=8,"MODERATE","LOW")))</x:f>
      </x:c>
      <x:c r="J78" s="131"/>
      <x:c r="K78" s="132"/>
      <x:c r="L78" s="133"/>
      <x:c r="M78" s="132"/>
      <x:c r="N78" s="132"/>
      <x:c r="O78" s="137"/>
      <x:c r="P78" s="15" t="str">
        <x:f>IF(A78="","",N78*O78)</x:f>
      </x:c>
      <x:c r="Q78" s="131"/>
      <x:c r="R78" s="132"/>
      <x:c r="S78" s="133"/>
      <x:c r="T78" s="137"/>
    </x:row>
    <x:row r="79">
      <x:c r="A79" s="131"/>
      <x:c r="B79" s="132"/>
      <x:c r="C79" s="132"/>
      <x:c r="D79" s="132"/>
      <x:c r="E79" s="133"/>
      <x:c r="F79" s="132"/>
      <x:c r="G79" s="137"/>
      <x:c r="H79" s="15" t="str">
        <x:f>IF(A79="","",F79*G79)</x:f>
      </x:c>
      <x:c r="I79" s="15" t="str">
        <x:f>IF(A79="","",IF(H79&gt;=15,"HIGH",IF(H79&gt;=8,"MODERATE","LOW")))</x:f>
      </x:c>
      <x:c r="J79" s="131"/>
      <x:c r="K79" s="132"/>
      <x:c r="L79" s="133"/>
      <x:c r="M79" s="132"/>
      <x:c r="N79" s="132"/>
      <x:c r="O79" s="137"/>
      <x:c r="P79" s="15" t="str">
        <x:f>IF(A79="","",N79*O79)</x:f>
      </x:c>
      <x:c r="Q79" s="131"/>
      <x:c r="R79" s="132"/>
      <x:c r="S79" s="133"/>
      <x:c r="T79" s="137"/>
    </x:row>
    <x:row r="80">
      <x:c r="A80" s="131"/>
      <x:c r="B80" s="132"/>
      <x:c r="C80" s="132"/>
      <x:c r="D80" s="132"/>
      <x:c r="E80" s="133"/>
      <x:c r="F80" s="132"/>
      <x:c r="G80" s="137"/>
      <x:c r="H80" s="15" t="str">
        <x:f>IF(A80="","",F80*G80)</x:f>
      </x:c>
      <x:c r="I80" s="15" t="str">
        <x:f>IF(A80="","",IF(H80&gt;=15,"HIGH",IF(H80&gt;=8,"MODERATE","LOW")))</x:f>
      </x:c>
      <x:c r="J80" s="131"/>
      <x:c r="K80" s="132"/>
      <x:c r="L80" s="133"/>
      <x:c r="M80" s="132"/>
      <x:c r="N80" s="132"/>
      <x:c r="O80" s="137"/>
      <x:c r="P80" s="15" t="str">
        <x:f>IF(A80="","",N80*O80)</x:f>
      </x:c>
      <x:c r="Q80" s="131"/>
      <x:c r="R80" s="132"/>
      <x:c r="S80" s="133"/>
      <x:c r="T80" s="137"/>
    </x:row>
    <x:row r="81">
      <x:c r="A81" s="131"/>
      <x:c r="B81" s="132"/>
      <x:c r="C81" s="132"/>
      <x:c r="D81" s="132"/>
      <x:c r="E81" s="133"/>
      <x:c r="F81" s="132"/>
      <x:c r="G81" s="137"/>
      <x:c r="H81" s="15" t="str">
        <x:f>IF(A81="","",F81*G81)</x:f>
      </x:c>
      <x:c r="I81" s="15" t="str">
        <x:f>IF(A81="","",IF(H81&gt;=15,"HIGH",IF(H81&gt;=8,"MODERATE","LOW")))</x:f>
      </x:c>
      <x:c r="J81" s="131"/>
      <x:c r="K81" s="132"/>
      <x:c r="L81" s="133"/>
      <x:c r="M81" s="132"/>
      <x:c r="N81" s="132"/>
      <x:c r="O81" s="137"/>
      <x:c r="P81" s="15" t="str">
        <x:f>IF(A81="","",N81*O81)</x:f>
      </x:c>
      <x:c r="Q81" s="131"/>
      <x:c r="R81" s="132"/>
      <x:c r="S81" s="133"/>
      <x:c r="T81" s="137"/>
    </x:row>
    <x:row r="82">
      <x:c r="A82" s="131"/>
      <x:c r="B82" s="132"/>
      <x:c r="C82" s="132"/>
      <x:c r="D82" s="132"/>
      <x:c r="E82" s="133"/>
      <x:c r="F82" s="132"/>
      <x:c r="G82" s="137"/>
      <x:c r="H82" s="15" t="str">
        <x:f>IF(A82="","",F82*G82)</x:f>
      </x:c>
      <x:c r="I82" s="15" t="str">
        <x:f>IF(A82="","",IF(H82&gt;=15,"HIGH",IF(H82&gt;=8,"MODERATE","LOW")))</x:f>
      </x:c>
      <x:c r="J82" s="131"/>
      <x:c r="K82" s="132"/>
      <x:c r="L82" s="133"/>
      <x:c r="M82" s="132"/>
      <x:c r="N82" s="132"/>
      <x:c r="O82" s="137"/>
      <x:c r="P82" s="15" t="str">
        <x:f>IF(A82="","",N82*O82)</x:f>
      </x:c>
      <x:c r="Q82" s="131"/>
      <x:c r="R82" s="132"/>
      <x:c r="S82" s="133"/>
      <x:c r="T82" s="137"/>
    </x:row>
    <x:row r="83">
      <x:c r="A83" s="131"/>
      <x:c r="B83" s="132"/>
      <x:c r="C83" s="132"/>
      <x:c r="D83" s="132"/>
      <x:c r="E83" s="133"/>
      <x:c r="F83" s="132"/>
      <x:c r="G83" s="137"/>
      <x:c r="H83" s="15" t="str">
        <x:f>IF(A83="","",F83*G83)</x:f>
      </x:c>
      <x:c r="I83" s="15" t="str">
        <x:f>IF(A83="","",IF(H83&gt;=15,"HIGH",IF(H83&gt;=8,"MODERATE","LOW")))</x:f>
      </x:c>
      <x:c r="J83" s="131"/>
      <x:c r="K83" s="132"/>
      <x:c r="L83" s="133"/>
      <x:c r="M83" s="132"/>
      <x:c r="N83" s="132"/>
      <x:c r="O83" s="137"/>
      <x:c r="P83" s="15" t="str">
        <x:f>IF(A83="","",N83*O83)</x:f>
      </x:c>
      <x:c r="Q83" s="131"/>
      <x:c r="R83" s="132"/>
      <x:c r="S83" s="133"/>
      <x:c r="T83" s="137"/>
    </x:row>
    <x:row r="84">
      <x:c r="A84" s="131"/>
      <x:c r="B84" s="132"/>
      <x:c r="C84" s="132"/>
      <x:c r="D84" s="132"/>
      <x:c r="E84" s="133"/>
      <x:c r="F84" s="132"/>
      <x:c r="G84" s="137"/>
      <x:c r="H84" s="15" t="str">
        <x:f>IF(A84="","",F84*G84)</x:f>
      </x:c>
      <x:c r="I84" s="15" t="str">
        <x:f>IF(A84="","",IF(H84&gt;=15,"HIGH",IF(H84&gt;=8,"MODERATE","LOW")))</x:f>
      </x:c>
      <x:c r="J84" s="131"/>
      <x:c r="K84" s="132"/>
      <x:c r="L84" s="133"/>
      <x:c r="M84" s="132"/>
      <x:c r="N84" s="132"/>
      <x:c r="O84" s="137"/>
      <x:c r="P84" s="15" t="str">
        <x:f>IF(A84="","",N84*O84)</x:f>
      </x:c>
      <x:c r="Q84" s="131"/>
      <x:c r="R84" s="132"/>
      <x:c r="S84" s="133"/>
      <x:c r="T84" s="137"/>
    </x:row>
    <x:row r="85">
      <x:c r="A85" s="131"/>
      <x:c r="B85" s="132"/>
      <x:c r="C85" s="132"/>
      <x:c r="D85" s="132"/>
      <x:c r="E85" s="133"/>
      <x:c r="F85" s="132"/>
      <x:c r="G85" s="137"/>
      <x:c r="H85" s="15" t="str">
        <x:f>IF(A85="","",F85*G85)</x:f>
      </x:c>
      <x:c r="I85" s="15" t="str">
        <x:f>IF(A85="","",IF(H85&gt;=15,"HIGH",IF(H85&gt;=8,"MODERATE","LOW")))</x:f>
      </x:c>
      <x:c r="J85" s="131"/>
      <x:c r="K85" s="132"/>
      <x:c r="L85" s="133"/>
      <x:c r="M85" s="132"/>
      <x:c r="N85" s="132"/>
      <x:c r="O85" s="137"/>
      <x:c r="P85" s="15" t="str">
        <x:f>IF(A85="","",N85*O85)</x:f>
      </x:c>
      <x:c r="Q85" s="131"/>
      <x:c r="R85" s="132"/>
      <x:c r="S85" s="133"/>
      <x:c r="T85" s="137"/>
    </x:row>
    <x:row r="86">
      <x:c r="A86" s="131"/>
      <x:c r="B86" s="132"/>
      <x:c r="C86" s="132"/>
      <x:c r="D86" s="132"/>
      <x:c r="E86" s="133"/>
      <x:c r="F86" s="132"/>
      <x:c r="G86" s="137"/>
      <x:c r="H86" s="15" t="str">
        <x:f>IF(A86="","",F86*G86)</x:f>
      </x:c>
      <x:c r="I86" s="15" t="str">
        <x:f>IF(A86="","",IF(H86&gt;=15,"HIGH",IF(H86&gt;=8,"MODERATE","LOW")))</x:f>
      </x:c>
      <x:c r="J86" s="131"/>
      <x:c r="K86" s="132"/>
      <x:c r="L86" s="133"/>
      <x:c r="M86" s="132"/>
      <x:c r="N86" s="132"/>
      <x:c r="O86" s="137"/>
      <x:c r="P86" s="15" t="str">
        <x:f>IF(A86="","",N86*O86)</x:f>
      </x:c>
      <x:c r="Q86" s="131"/>
      <x:c r="R86" s="132"/>
      <x:c r="S86" s="133"/>
      <x:c r="T86" s="137"/>
    </x:row>
    <x:row r="87">
      <x:c r="A87" s="131"/>
      <x:c r="B87" s="132"/>
      <x:c r="C87" s="132"/>
      <x:c r="D87" s="132"/>
      <x:c r="E87" s="133"/>
      <x:c r="F87" s="132"/>
      <x:c r="G87" s="137"/>
      <x:c r="H87" s="15" t="str">
        <x:f>IF(A87="","",F87*G87)</x:f>
      </x:c>
      <x:c r="I87" s="15" t="str">
        <x:f>IF(A87="","",IF(H87&gt;=15,"HIGH",IF(H87&gt;=8,"MODERATE","LOW")))</x:f>
      </x:c>
      <x:c r="J87" s="131"/>
      <x:c r="K87" s="132"/>
      <x:c r="L87" s="133"/>
      <x:c r="M87" s="132"/>
      <x:c r="N87" s="132"/>
      <x:c r="O87" s="137"/>
      <x:c r="P87" s="15" t="str">
        <x:f>IF(A87="","",N87*O87)</x:f>
      </x:c>
      <x:c r="Q87" s="131"/>
      <x:c r="R87" s="132"/>
      <x:c r="S87" s="133"/>
      <x:c r="T87" s="137"/>
    </x:row>
    <x:row r="88">
      <x:c r="A88" s="131"/>
      <x:c r="B88" s="132"/>
      <x:c r="C88" s="132"/>
      <x:c r="D88" s="132"/>
      <x:c r="E88" s="133"/>
      <x:c r="F88" s="132"/>
      <x:c r="G88" s="137"/>
      <x:c r="H88" s="15" t="str">
        <x:f>IF(A88="","",F88*G88)</x:f>
      </x:c>
      <x:c r="I88" s="15" t="str">
        <x:f>IF(A88="","",IF(H88&gt;=15,"HIGH",IF(H88&gt;=8,"MODERATE","LOW")))</x:f>
      </x:c>
      <x:c r="J88" s="131"/>
      <x:c r="K88" s="132"/>
      <x:c r="L88" s="133"/>
      <x:c r="M88" s="132"/>
      <x:c r="N88" s="132"/>
      <x:c r="O88" s="137"/>
      <x:c r="P88" s="15" t="str">
        <x:f>IF(A88="","",N88*O88)</x:f>
      </x:c>
      <x:c r="Q88" s="131"/>
      <x:c r="R88" s="132"/>
      <x:c r="S88" s="133"/>
      <x:c r="T88" s="137"/>
    </x:row>
    <x:row r="89">
      <x:c r="A89" s="131"/>
      <x:c r="B89" s="132"/>
      <x:c r="C89" s="132"/>
      <x:c r="D89" s="132"/>
      <x:c r="E89" s="133"/>
      <x:c r="F89" s="132"/>
      <x:c r="G89" s="137"/>
      <x:c r="H89" s="15" t="str">
        <x:f>IF(A89="","",F89*G89)</x:f>
      </x:c>
      <x:c r="I89" s="15" t="str">
        <x:f>IF(A89="","",IF(H89&gt;=15,"HIGH",IF(H89&gt;=8,"MODERATE","LOW")))</x:f>
      </x:c>
      <x:c r="J89" s="131"/>
      <x:c r="K89" s="132"/>
      <x:c r="L89" s="133"/>
      <x:c r="M89" s="132"/>
      <x:c r="N89" s="132"/>
      <x:c r="O89" s="137"/>
      <x:c r="P89" s="15" t="str">
        <x:f>IF(A89="","",N89*O89)</x:f>
      </x:c>
      <x:c r="Q89" s="131"/>
      <x:c r="R89" s="132"/>
      <x:c r="S89" s="133"/>
      <x:c r="T89" s="137"/>
    </x:row>
    <x:row r="90">
      <x:c r="A90" s="131"/>
      <x:c r="B90" s="132"/>
      <x:c r="C90" s="132"/>
      <x:c r="D90" s="132"/>
      <x:c r="E90" s="133"/>
      <x:c r="F90" s="132"/>
      <x:c r="G90" s="137"/>
      <x:c r="H90" s="15" t="str">
        <x:f>IF(A90="","",F90*G90)</x:f>
      </x:c>
      <x:c r="I90" s="15" t="str">
        <x:f>IF(A90="","",IF(H90&gt;=15,"HIGH",IF(H90&gt;=8,"MODERATE","LOW")))</x:f>
      </x:c>
      <x:c r="J90" s="131"/>
      <x:c r="K90" s="132"/>
      <x:c r="L90" s="133"/>
      <x:c r="M90" s="132"/>
      <x:c r="N90" s="132"/>
      <x:c r="O90" s="137"/>
      <x:c r="P90" s="15" t="str">
        <x:f>IF(A90="","",N90*O90)</x:f>
      </x:c>
      <x:c r="Q90" s="131"/>
      <x:c r="R90" s="132"/>
      <x:c r="S90" s="133"/>
      <x:c r="T90" s="137"/>
    </x:row>
    <x:row r="91">
      <x:c r="A91" s="131"/>
      <x:c r="B91" s="132"/>
      <x:c r="C91" s="132"/>
      <x:c r="D91" s="132"/>
      <x:c r="E91" s="133"/>
      <x:c r="F91" s="132"/>
      <x:c r="G91" s="137"/>
      <x:c r="H91" s="15" t="str">
        <x:f>IF(A91="","",F91*G91)</x:f>
      </x:c>
      <x:c r="I91" s="15" t="str">
        <x:f>IF(A91="","",IF(H91&gt;=15,"HIGH",IF(H91&gt;=8,"MODERATE","LOW")))</x:f>
      </x:c>
      <x:c r="J91" s="131"/>
      <x:c r="K91" s="132"/>
      <x:c r="L91" s="133"/>
      <x:c r="M91" s="132"/>
      <x:c r="N91" s="132"/>
      <x:c r="O91" s="137"/>
      <x:c r="P91" s="15" t="str">
        <x:f>IF(A91="","",N91*O91)</x:f>
      </x:c>
      <x:c r="Q91" s="131"/>
      <x:c r="R91" s="132"/>
      <x:c r="S91" s="133"/>
      <x:c r="T91" s="137"/>
    </x:row>
    <x:row r="92">
      <x:c r="A92" s="131"/>
      <x:c r="B92" s="132"/>
      <x:c r="C92" s="132"/>
      <x:c r="D92" s="132"/>
      <x:c r="E92" s="133"/>
      <x:c r="F92" s="132"/>
      <x:c r="G92" s="137"/>
      <x:c r="H92" s="15" t="str">
        <x:f>IF(A92="","",F92*G92)</x:f>
      </x:c>
      <x:c r="I92" s="15" t="str">
        <x:f>IF(A92="","",IF(H92&gt;=15,"HIGH",IF(H92&gt;=8,"MODERATE","LOW")))</x:f>
      </x:c>
      <x:c r="J92" s="131"/>
      <x:c r="K92" s="132"/>
      <x:c r="L92" s="133"/>
      <x:c r="M92" s="132"/>
      <x:c r="N92" s="132"/>
      <x:c r="O92" s="137"/>
      <x:c r="P92" s="15" t="str">
        <x:f>IF(A92="","",N92*O92)</x:f>
      </x:c>
      <x:c r="Q92" s="131"/>
      <x:c r="R92" s="132"/>
      <x:c r="S92" s="133"/>
      <x:c r="T92" s="137"/>
    </x:row>
    <x:row r="93">
      <x:c r="A93" s="131"/>
      <x:c r="B93" s="132"/>
      <x:c r="C93" s="132"/>
      <x:c r="D93" s="132"/>
      <x:c r="E93" s="133"/>
      <x:c r="F93" s="132"/>
      <x:c r="G93" s="137"/>
      <x:c r="H93" s="15" t="str">
        <x:f>IF(A93="","",F93*G93)</x:f>
      </x:c>
      <x:c r="I93" s="15" t="str">
        <x:f>IF(A93="","",IF(H93&gt;=15,"HIGH",IF(H93&gt;=8,"MODERATE","LOW")))</x:f>
      </x:c>
      <x:c r="J93" s="131"/>
      <x:c r="K93" s="132"/>
      <x:c r="L93" s="133"/>
      <x:c r="M93" s="132"/>
      <x:c r="N93" s="132"/>
      <x:c r="O93" s="137"/>
      <x:c r="P93" s="15" t="str">
        <x:f>IF(A93="","",N93*O93)</x:f>
      </x:c>
      <x:c r="Q93" s="131"/>
      <x:c r="R93" s="132"/>
      <x:c r="S93" s="133"/>
      <x:c r="T93" s="137"/>
    </x:row>
    <x:row r="94">
      <x:c r="A94" s="131"/>
      <x:c r="B94" s="132"/>
      <x:c r="C94" s="132"/>
      <x:c r="D94" s="132"/>
      <x:c r="E94" s="133"/>
      <x:c r="F94" s="132"/>
      <x:c r="G94" s="137"/>
      <x:c r="H94" s="15" t="str">
        <x:f>IF(A94="","",F94*G94)</x:f>
      </x:c>
      <x:c r="I94" s="15" t="str">
        <x:f>IF(A94="","",IF(H94&gt;=15,"HIGH",IF(H94&gt;=8,"MODERATE","LOW")))</x:f>
      </x:c>
      <x:c r="J94" s="131"/>
      <x:c r="K94" s="132"/>
      <x:c r="L94" s="133"/>
      <x:c r="M94" s="132"/>
      <x:c r="N94" s="132"/>
      <x:c r="O94" s="137"/>
      <x:c r="P94" s="15" t="str">
        <x:f>IF(A94="","",N94*O94)</x:f>
      </x:c>
      <x:c r="Q94" s="131"/>
      <x:c r="R94" s="132"/>
      <x:c r="S94" s="133"/>
      <x:c r="T94" s="137"/>
    </x:row>
    <x:row r="95">
      <x:c r="A95" s="131"/>
      <x:c r="B95" s="132"/>
      <x:c r="C95" s="132"/>
      <x:c r="D95" s="132"/>
      <x:c r="E95" s="133"/>
      <x:c r="F95" s="132"/>
      <x:c r="G95" s="137"/>
      <x:c r="H95" s="15" t="str">
        <x:f>IF(A95="","",F95*G95)</x:f>
      </x:c>
      <x:c r="I95" s="15" t="str">
        <x:f>IF(A95="","",IF(H95&gt;=15,"HIGH",IF(H95&gt;=8,"MODERATE","LOW")))</x:f>
      </x:c>
      <x:c r="J95" s="131"/>
      <x:c r="K95" s="132"/>
      <x:c r="L95" s="133"/>
      <x:c r="M95" s="132"/>
      <x:c r="N95" s="132"/>
      <x:c r="O95" s="137"/>
      <x:c r="P95" s="15" t="str">
        <x:f>IF(A95="","",N95*O95)</x:f>
      </x:c>
      <x:c r="Q95" s="131"/>
      <x:c r="R95" s="132"/>
      <x:c r="S95" s="133"/>
      <x:c r="T95" s="137"/>
    </x:row>
    <x:row r="96">
      <x:c r="A96" s="131"/>
      <x:c r="B96" s="132"/>
      <x:c r="C96" s="132"/>
      <x:c r="D96" s="132"/>
      <x:c r="E96" s="133"/>
      <x:c r="F96" s="132"/>
      <x:c r="G96" s="137"/>
      <x:c r="H96" s="15" t="str">
        <x:f>IF(A96="","",F96*G96)</x:f>
      </x:c>
      <x:c r="I96" s="15" t="str">
        <x:f>IF(A96="","",IF(H96&gt;=15,"HIGH",IF(H96&gt;=8,"MODERATE","LOW")))</x:f>
      </x:c>
      <x:c r="J96" s="131"/>
      <x:c r="K96" s="132"/>
      <x:c r="L96" s="133"/>
      <x:c r="M96" s="132"/>
      <x:c r="N96" s="132"/>
      <x:c r="O96" s="137"/>
      <x:c r="P96" s="15" t="str">
        <x:f>IF(A96="","",N96*O96)</x:f>
      </x:c>
      <x:c r="Q96" s="131"/>
      <x:c r="R96" s="132"/>
      <x:c r="S96" s="133"/>
      <x:c r="T96" s="137"/>
    </x:row>
    <x:row r="97">
      <x:c r="A97" s="131"/>
      <x:c r="B97" s="132"/>
      <x:c r="C97" s="132"/>
      <x:c r="D97" s="132"/>
      <x:c r="E97" s="133"/>
      <x:c r="F97" s="132"/>
      <x:c r="G97" s="137"/>
      <x:c r="H97" s="15" t="str">
        <x:f>IF(A97="","",F97*G97)</x:f>
      </x:c>
      <x:c r="I97" s="15" t="str">
        <x:f>IF(A97="","",IF(H97&gt;=15,"HIGH",IF(H97&gt;=8,"MODERATE","LOW")))</x:f>
      </x:c>
      <x:c r="J97" s="131"/>
      <x:c r="K97" s="132"/>
      <x:c r="L97" s="133"/>
      <x:c r="M97" s="132"/>
      <x:c r="N97" s="132"/>
      <x:c r="O97" s="137"/>
      <x:c r="P97" s="15" t="str">
        <x:f>IF(A97="","",N97*O97)</x:f>
      </x:c>
      <x:c r="Q97" s="131"/>
      <x:c r="R97" s="132"/>
      <x:c r="S97" s="133"/>
      <x:c r="T97" s="137"/>
    </x:row>
    <x:row r="98">
      <x:c r="A98" s="131"/>
      <x:c r="B98" s="132"/>
      <x:c r="C98" s="132"/>
      <x:c r="D98" s="132"/>
      <x:c r="E98" s="133"/>
      <x:c r="F98" s="132"/>
      <x:c r="G98" s="137"/>
      <x:c r="H98" s="15" t="str">
        <x:f>IF(A98="","",F98*G98)</x:f>
      </x:c>
      <x:c r="I98" s="15" t="str">
        <x:f>IF(A98="","",IF(H98&gt;=15,"HIGH",IF(H98&gt;=8,"MODERATE","LOW")))</x:f>
      </x:c>
      <x:c r="J98" s="131"/>
      <x:c r="K98" s="132"/>
      <x:c r="L98" s="133"/>
      <x:c r="M98" s="132"/>
      <x:c r="N98" s="132"/>
      <x:c r="O98" s="137"/>
      <x:c r="P98" s="15" t="str">
        <x:f>IF(A98="","",N98*O98)</x:f>
      </x:c>
      <x:c r="Q98" s="131"/>
      <x:c r="R98" s="132"/>
      <x:c r="S98" s="133"/>
      <x:c r="T98" s="137"/>
    </x:row>
    <x:row r="99">
      <x:c r="A99" s="131"/>
      <x:c r="B99" s="132"/>
      <x:c r="C99" s="132"/>
      <x:c r="D99" s="132"/>
      <x:c r="E99" s="133"/>
      <x:c r="F99" s="132"/>
      <x:c r="G99" s="137"/>
      <x:c r="H99" s="15" t="str">
        <x:f>IF(A99="","",F99*G99)</x:f>
      </x:c>
      <x:c r="I99" s="15" t="str">
        <x:f>IF(A99="","",IF(H99&gt;=15,"HIGH",IF(H99&gt;=8,"MODERATE","LOW")))</x:f>
      </x:c>
      <x:c r="J99" s="131"/>
      <x:c r="K99" s="132"/>
      <x:c r="L99" s="133"/>
      <x:c r="M99" s="132"/>
      <x:c r="N99" s="132"/>
      <x:c r="O99" s="137"/>
      <x:c r="P99" s="15" t="str">
        <x:f>IF(A99="","",N99*O99)</x:f>
      </x:c>
      <x:c r="Q99" s="131"/>
      <x:c r="R99" s="132"/>
      <x:c r="S99" s="133"/>
      <x:c r="T99" s="137"/>
    </x:row>
    <x:row r="100">
      <x:c r="A100" s="131"/>
      <x:c r="B100" s="132"/>
      <x:c r="C100" s="132"/>
      <x:c r="D100" s="132"/>
      <x:c r="E100" s="133"/>
      <x:c r="F100" s="132"/>
      <x:c r="G100" s="137"/>
      <x:c r="H100" s="15" t="str">
        <x:f>IF(A100="","",F100*G100)</x:f>
      </x:c>
      <x:c r="I100" s="15" t="str">
        <x:f>IF(A100="","",IF(H100&gt;=15,"HIGH",IF(H100&gt;=8,"MODERATE","LOW")))</x:f>
      </x:c>
      <x:c r="J100" s="131"/>
      <x:c r="K100" s="132"/>
      <x:c r="L100" s="133"/>
      <x:c r="M100" s="132"/>
      <x:c r="N100" s="132"/>
      <x:c r="O100" s="137"/>
      <x:c r="P100" s="15" t="str">
        <x:f>IF(A100="","",N100*O100)</x:f>
      </x:c>
      <x:c r="Q100" s="131"/>
      <x:c r="R100" s="132"/>
      <x:c r="S100" s="133"/>
      <x:c r="T100" s="137"/>
    </x:row>
    <x:row r="101">
      <x:c r="A101" s="131"/>
      <x:c r="B101" s="132"/>
      <x:c r="C101" s="132"/>
      <x:c r="D101" s="132"/>
      <x:c r="E101" s="133"/>
      <x:c r="F101" s="132"/>
      <x:c r="G101" s="137"/>
      <x:c r="H101" s="15" t="str">
        <x:f>IF(A101="","",F101*G101)</x:f>
      </x:c>
      <x:c r="I101" s="15" t="str">
        <x:f>IF(A101="","",IF(H101&gt;=15,"HIGH",IF(H101&gt;=8,"MODERATE","LOW")))</x:f>
      </x:c>
      <x:c r="J101" s="131"/>
      <x:c r="K101" s="132"/>
      <x:c r="L101" s="133"/>
      <x:c r="M101" s="132"/>
      <x:c r="N101" s="132"/>
      <x:c r="O101" s="137"/>
      <x:c r="P101" s="15" t="str">
        <x:f>IF(A101="","",N101*O101)</x:f>
      </x:c>
      <x:c r="Q101" s="131"/>
      <x:c r="R101" s="132"/>
      <x:c r="S101" s="133"/>
      <x:c r="T101" s="137"/>
    </x:row>
    <x:row r="102">
      <x:c r="A102" s="131"/>
      <x:c r="B102" s="132"/>
      <x:c r="C102" s="132"/>
      <x:c r="D102" s="132"/>
      <x:c r="E102" s="133"/>
      <x:c r="F102" s="132"/>
      <x:c r="G102" s="137"/>
      <x:c r="H102" s="15" t="str">
        <x:f>IF(A102="","",F102*G102)</x:f>
      </x:c>
      <x:c r="I102" s="15" t="str">
        <x:f>IF(A102="","",IF(H102&gt;=15,"HIGH",IF(H102&gt;=8,"MODERATE","LOW")))</x:f>
      </x:c>
      <x:c r="J102" s="131"/>
      <x:c r="K102" s="132"/>
      <x:c r="L102" s="133"/>
      <x:c r="M102" s="132"/>
      <x:c r="N102" s="132"/>
      <x:c r="O102" s="137"/>
      <x:c r="P102" s="15" t="str">
        <x:f>IF(A102="","",N102*O102)</x:f>
      </x:c>
      <x:c r="Q102" s="131"/>
      <x:c r="R102" s="132"/>
      <x:c r="S102" s="133"/>
      <x:c r="T102" s="137"/>
    </x:row>
    <x:row r="103">
      <x:c r="A103" s="131"/>
      <x:c r="B103" s="132"/>
      <x:c r="C103" s="132"/>
      <x:c r="D103" s="132"/>
      <x:c r="E103" s="133"/>
      <x:c r="F103" s="132"/>
      <x:c r="G103" s="137"/>
      <x:c r="H103" s="15" t="str">
        <x:f>IF(A103="","",F103*G103)</x:f>
      </x:c>
      <x:c r="I103" s="15" t="str">
        <x:f>IF(A103="","",IF(H103&gt;=15,"HIGH",IF(H103&gt;=8,"MODERATE","LOW")))</x:f>
      </x:c>
      <x:c r="J103" s="131"/>
      <x:c r="K103" s="132"/>
      <x:c r="L103" s="133"/>
      <x:c r="M103" s="132"/>
      <x:c r="N103" s="132"/>
      <x:c r="O103" s="137"/>
      <x:c r="P103" s="15" t="str">
        <x:f>IF(A103="","",N103*O103)</x:f>
      </x:c>
      <x:c r="Q103" s="131"/>
      <x:c r="R103" s="132"/>
      <x:c r="S103" s="133"/>
      <x:c r="T103" s="137"/>
    </x:row>
    <x:row r="104">
      <x:c r="A104" s="131"/>
      <x:c r="B104" s="132"/>
      <x:c r="C104" s="132"/>
      <x:c r="D104" s="132"/>
      <x:c r="E104" s="133"/>
      <x:c r="F104" s="132"/>
      <x:c r="G104" s="137"/>
      <x:c r="H104" s="15" t="str">
        <x:f>IF(A104="","",F104*G104)</x:f>
      </x:c>
      <x:c r="I104" s="15" t="str">
        <x:f>IF(A104="","",IF(H104&gt;=15,"HIGH",IF(H104&gt;=8,"MODERATE","LOW")))</x:f>
      </x:c>
      <x:c r="J104" s="131"/>
      <x:c r="K104" s="132"/>
      <x:c r="L104" s="133"/>
      <x:c r="M104" s="132"/>
      <x:c r="N104" s="132"/>
      <x:c r="O104" s="137"/>
      <x:c r="P104" s="15" t="str">
        <x:f>IF(A104="","",N104*O104)</x:f>
      </x:c>
      <x:c r="Q104" s="131"/>
      <x:c r="R104" s="132"/>
      <x:c r="S104" s="133"/>
      <x:c r="T104" s="137"/>
    </x:row>
    <x:row r="105">
      <x:c r="A105" s="131"/>
      <x:c r="B105" s="132"/>
      <x:c r="C105" s="132"/>
      <x:c r="D105" s="132"/>
      <x:c r="E105" s="133"/>
      <x:c r="F105" s="132"/>
      <x:c r="G105" s="137"/>
      <x:c r="H105" s="15" t="str">
        <x:f>IF(A105="","",F105*G105)</x:f>
      </x:c>
      <x:c r="I105" s="15" t="str">
        <x:f>IF(A105="","",IF(H105&gt;=15,"HIGH",IF(H105&gt;=8,"MODERATE","LOW")))</x:f>
      </x:c>
      <x:c r="J105" s="131"/>
      <x:c r="K105" s="132"/>
      <x:c r="L105" s="133"/>
      <x:c r="M105" s="132"/>
      <x:c r="N105" s="132"/>
      <x:c r="O105" s="137"/>
      <x:c r="P105" s="15" t="str">
        <x:f>IF(A105="","",N105*O105)</x:f>
      </x:c>
      <x:c r="Q105" s="131"/>
      <x:c r="R105" s="132"/>
      <x:c r="S105" s="133"/>
      <x:c r="T105" s="137"/>
    </x:row>
    <x:row r="106">
      <x:c r="A106" s="131"/>
      <x:c r="B106" s="132"/>
      <x:c r="C106" s="132"/>
      <x:c r="D106" s="132"/>
      <x:c r="E106" s="133"/>
      <x:c r="F106" s="132"/>
      <x:c r="G106" s="137"/>
      <x:c r="H106" s="15" t="str">
        <x:f>IF(A106="","",F106*G106)</x:f>
      </x:c>
      <x:c r="I106" s="15" t="str">
        <x:f>IF(A106="","",IF(H106&gt;=15,"HIGH",IF(H106&gt;=8,"MODERATE","LOW")))</x:f>
      </x:c>
      <x:c r="J106" s="131"/>
      <x:c r="K106" s="132"/>
      <x:c r="L106" s="133"/>
      <x:c r="M106" s="132"/>
      <x:c r="N106" s="132"/>
      <x:c r="O106" s="137"/>
      <x:c r="P106" s="15" t="str">
        <x:f>IF(A106="","",N106*O106)</x:f>
      </x:c>
      <x:c r="Q106" s="131"/>
      <x:c r="R106" s="132"/>
      <x:c r="S106" s="133"/>
      <x:c r="T106" s="137"/>
    </x:row>
    <x:row r="107">
      <x:c r="A107" s="131"/>
      <x:c r="B107" s="132"/>
      <x:c r="C107" s="132"/>
      <x:c r="D107" s="132"/>
      <x:c r="E107" s="133"/>
      <x:c r="F107" s="132"/>
      <x:c r="G107" s="137"/>
      <x:c r="H107" s="15" t="str">
        <x:f>IF(A107="","",F107*G107)</x:f>
      </x:c>
      <x:c r="I107" s="15" t="str">
        <x:f>IF(A107="","",IF(H107&gt;=15,"HIGH",IF(H107&gt;=8,"MODERATE","LOW")))</x:f>
      </x:c>
      <x:c r="J107" s="131"/>
      <x:c r="K107" s="132"/>
      <x:c r="L107" s="133"/>
      <x:c r="M107" s="132"/>
      <x:c r="N107" s="132"/>
      <x:c r="O107" s="137"/>
      <x:c r="P107" s="15" t="str">
        <x:f>IF(A107="","",N107*O107)</x:f>
      </x:c>
      <x:c r="Q107" s="131"/>
      <x:c r="R107" s="132"/>
      <x:c r="S107" s="133"/>
      <x:c r="T107" s="137"/>
    </x:row>
    <x:row r="108">
      <x:c r="A108" s="131"/>
      <x:c r="B108" s="132"/>
      <x:c r="C108" s="132"/>
      <x:c r="D108" s="132"/>
      <x:c r="E108" s="133"/>
      <x:c r="F108" s="132"/>
      <x:c r="G108" s="137"/>
      <x:c r="H108" s="15" t="str">
        <x:f>IF(A108="","",F108*G108)</x:f>
      </x:c>
      <x:c r="I108" s="15" t="str">
        <x:f>IF(A108="","",IF(H108&gt;=15,"HIGH",IF(H108&gt;=8,"MODERATE","LOW")))</x:f>
      </x:c>
      <x:c r="J108" s="131"/>
      <x:c r="K108" s="132"/>
      <x:c r="L108" s="133"/>
      <x:c r="M108" s="132"/>
      <x:c r="N108" s="132"/>
      <x:c r="O108" s="137"/>
      <x:c r="P108" s="15" t="str">
        <x:f>IF(A108="","",N108*O108)</x:f>
      </x:c>
      <x:c r="Q108" s="131"/>
      <x:c r="R108" s="132"/>
      <x:c r="S108" s="133"/>
      <x:c r="T108" s="137"/>
    </x:row>
    <x:row r="109">
      <x:c r="A109" s="131"/>
      <x:c r="B109" s="132"/>
      <x:c r="C109" s="132"/>
      <x:c r="D109" s="132"/>
      <x:c r="E109" s="133"/>
      <x:c r="F109" s="132"/>
      <x:c r="G109" s="137"/>
      <x:c r="H109" s="15" t="str">
        <x:f>IF(A109="","",F109*G109)</x:f>
      </x:c>
      <x:c r="I109" s="15" t="str">
        <x:f>IF(A109="","",IF(H109&gt;=15,"HIGH",IF(H109&gt;=8,"MODERATE","LOW")))</x:f>
      </x:c>
      <x:c r="J109" s="131"/>
      <x:c r="K109" s="132"/>
      <x:c r="L109" s="133"/>
      <x:c r="M109" s="132"/>
      <x:c r="N109" s="132"/>
      <x:c r="O109" s="137"/>
      <x:c r="P109" s="15" t="str">
        <x:f>IF(A109="","",N109*O109)</x:f>
      </x:c>
      <x:c r="Q109" s="131"/>
      <x:c r="R109" s="132"/>
      <x:c r="S109" s="133"/>
      <x:c r="T109" s="137"/>
    </x:row>
    <x:row r="110">
      <x:c r="A110" s="131"/>
      <x:c r="B110" s="132"/>
      <x:c r="C110" s="132"/>
      <x:c r="D110" s="132"/>
      <x:c r="E110" s="133"/>
      <x:c r="F110" s="132"/>
      <x:c r="G110" s="137"/>
      <x:c r="H110" s="15" t="str">
        <x:f>IF(A110="","",F110*G110)</x:f>
      </x:c>
      <x:c r="I110" s="15" t="str">
        <x:f>IF(A110="","",IF(H110&gt;=15,"HIGH",IF(H110&gt;=8,"MODERATE","LOW")))</x:f>
      </x:c>
      <x:c r="J110" s="131"/>
      <x:c r="K110" s="132"/>
      <x:c r="L110" s="133"/>
      <x:c r="M110" s="132"/>
      <x:c r="N110" s="132"/>
      <x:c r="O110" s="137"/>
      <x:c r="P110" s="15" t="str">
        <x:f>IF(A110="","",N110*O110)</x:f>
      </x:c>
      <x:c r="Q110" s="131"/>
      <x:c r="R110" s="132"/>
      <x:c r="S110" s="133"/>
      <x:c r="T110" s="137"/>
    </x:row>
    <x:row r="111">
      <x:c r="A111" s="131"/>
      <x:c r="B111" s="132"/>
      <x:c r="C111" s="132"/>
      <x:c r="D111" s="132"/>
      <x:c r="E111" s="133"/>
      <x:c r="F111" s="132"/>
      <x:c r="G111" s="137"/>
      <x:c r="H111" s="15" t="str">
        <x:f>IF(A111="","",F111*G111)</x:f>
      </x:c>
      <x:c r="I111" s="15" t="str">
        <x:f>IF(A111="","",IF(H111&gt;=15,"HIGH",IF(H111&gt;=8,"MODERATE","LOW")))</x:f>
      </x:c>
      <x:c r="J111" s="131"/>
      <x:c r="K111" s="132"/>
      <x:c r="L111" s="133"/>
      <x:c r="M111" s="132"/>
      <x:c r="N111" s="132"/>
      <x:c r="O111" s="137"/>
      <x:c r="P111" s="15" t="str">
        <x:f>IF(A111="","",N111*O111)</x:f>
      </x:c>
      <x:c r="Q111" s="131"/>
      <x:c r="R111" s="132"/>
      <x:c r="S111" s="133"/>
      <x:c r="T111" s="137"/>
    </x:row>
    <x:row r="112">
      <x:c r="A112" s="131"/>
      <x:c r="B112" s="132"/>
      <x:c r="C112" s="132"/>
      <x:c r="D112" s="132"/>
      <x:c r="E112" s="133"/>
      <x:c r="F112" s="132"/>
      <x:c r="G112" s="137"/>
      <x:c r="H112" s="15" t="str">
        <x:f>IF(A112="","",F112*G112)</x:f>
      </x:c>
      <x:c r="I112" s="15" t="str">
        <x:f>IF(A112="","",IF(H112&gt;=15,"HIGH",IF(H112&gt;=8,"MODERATE","LOW")))</x:f>
      </x:c>
      <x:c r="J112" s="131"/>
      <x:c r="K112" s="132"/>
      <x:c r="L112" s="133"/>
      <x:c r="M112" s="132"/>
      <x:c r="N112" s="132"/>
      <x:c r="O112" s="137"/>
      <x:c r="P112" s="15" t="str">
        <x:f>IF(A112="","",N112*O112)</x:f>
      </x:c>
      <x:c r="Q112" s="131"/>
      <x:c r="R112" s="132"/>
      <x:c r="S112" s="133"/>
      <x:c r="T112" s="137"/>
    </x:row>
    <x:row r="113">
      <x:c r="A113" s="131"/>
      <x:c r="B113" s="132"/>
      <x:c r="C113" s="132"/>
      <x:c r="D113" s="132"/>
      <x:c r="E113" s="133"/>
      <x:c r="F113" s="132"/>
      <x:c r="G113" s="137"/>
      <x:c r="H113" s="15" t="str">
        <x:f>IF(A113="","",F113*G113)</x:f>
      </x:c>
      <x:c r="I113" s="15" t="str">
        <x:f>IF(A113="","",IF(H113&gt;=15,"HIGH",IF(H113&gt;=8,"MODERATE","LOW")))</x:f>
      </x:c>
      <x:c r="J113" s="131"/>
      <x:c r="K113" s="132"/>
      <x:c r="L113" s="133"/>
      <x:c r="M113" s="132"/>
      <x:c r="N113" s="132"/>
      <x:c r="O113" s="137"/>
      <x:c r="P113" s="15" t="str">
        <x:f>IF(A113="","",N113*O113)</x:f>
      </x:c>
      <x:c r="Q113" s="131"/>
      <x:c r="R113" s="132"/>
      <x:c r="S113" s="133"/>
      <x:c r="T113" s="137"/>
    </x:row>
    <x:row r="114">
      <x:c r="A114" s="131"/>
      <x:c r="B114" s="132"/>
      <x:c r="C114" s="132"/>
      <x:c r="D114" s="132"/>
      <x:c r="E114" s="133"/>
      <x:c r="F114" s="132"/>
      <x:c r="G114" s="137"/>
      <x:c r="H114" s="15" t="str">
        <x:f>IF(A114="","",F114*G114)</x:f>
      </x:c>
      <x:c r="I114" s="15" t="str">
        <x:f>IF(A114="","",IF(H114&gt;=15,"HIGH",IF(H114&gt;=8,"MODERATE","LOW")))</x:f>
      </x:c>
      <x:c r="J114" s="131"/>
      <x:c r="K114" s="132"/>
      <x:c r="L114" s="133"/>
      <x:c r="M114" s="132"/>
      <x:c r="N114" s="132"/>
      <x:c r="O114" s="137"/>
      <x:c r="P114" s="15" t="str">
        <x:f>IF(A114="","",N114*O114)</x:f>
      </x:c>
      <x:c r="Q114" s="131"/>
      <x:c r="R114" s="132"/>
      <x:c r="S114" s="133"/>
      <x:c r="T114" s="137"/>
    </x:row>
    <x:row r="115">
      <x:c r="A115" s="131"/>
      <x:c r="B115" s="132"/>
      <x:c r="C115" s="132"/>
      <x:c r="D115" s="132"/>
      <x:c r="E115" s="133"/>
      <x:c r="F115" s="132"/>
      <x:c r="G115" s="137"/>
      <x:c r="H115" s="15" t="str">
        <x:f>IF(A115="","",F115*G115)</x:f>
      </x:c>
      <x:c r="I115" s="15" t="str">
        <x:f>IF(A115="","",IF(H115&gt;=15,"HIGH",IF(H115&gt;=8,"MODERATE","LOW")))</x:f>
      </x:c>
      <x:c r="J115" s="131"/>
      <x:c r="K115" s="132"/>
      <x:c r="L115" s="133"/>
      <x:c r="M115" s="132"/>
      <x:c r="N115" s="132"/>
      <x:c r="O115" s="137"/>
      <x:c r="P115" s="15" t="str">
        <x:f>IF(A115="","",N115*O115)</x:f>
      </x:c>
      <x:c r="Q115" s="131"/>
      <x:c r="R115" s="132"/>
      <x:c r="S115" s="133"/>
      <x:c r="T115" s="137"/>
    </x:row>
    <x:row r="116">
      <x:c r="A116" s="131"/>
      <x:c r="B116" s="132"/>
      <x:c r="C116" s="132"/>
      <x:c r="D116" s="132"/>
      <x:c r="E116" s="133"/>
      <x:c r="F116" s="132"/>
      <x:c r="G116" s="137"/>
      <x:c r="H116" s="15" t="str">
        <x:f>IF(A116="","",F116*G116)</x:f>
      </x:c>
      <x:c r="I116" s="15" t="str">
        <x:f>IF(A116="","",IF(H116&gt;=15,"HIGH",IF(H116&gt;=8,"MODERATE","LOW")))</x:f>
      </x:c>
      <x:c r="J116" s="131"/>
      <x:c r="K116" s="132"/>
      <x:c r="L116" s="133"/>
      <x:c r="M116" s="132"/>
      <x:c r="N116" s="132"/>
      <x:c r="O116" s="137"/>
      <x:c r="P116" s="15" t="str">
        <x:f>IF(A116="","",N116*O116)</x:f>
      </x:c>
      <x:c r="Q116" s="131"/>
      <x:c r="R116" s="132"/>
      <x:c r="S116" s="133"/>
      <x:c r="T116" s="137"/>
    </x:row>
    <x:row r="117">
      <x:c r="A117" s="131"/>
      <x:c r="B117" s="132"/>
      <x:c r="C117" s="132"/>
      <x:c r="D117" s="132"/>
      <x:c r="E117" s="133"/>
      <x:c r="F117" s="132"/>
      <x:c r="G117" s="137"/>
      <x:c r="H117" s="15" t="str">
        <x:f>IF(A117="","",F117*G117)</x:f>
      </x:c>
      <x:c r="I117" s="15" t="str">
        <x:f>IF(A117="","",IF(H117&gt;=15,"HIGH",IF(H117&gt;=8,"MODERATE","LOW")))</x:f>
      </x:c>
      <x:c r="J117" s="131"/>
      <x:c r="K117" s="132"/>
      <x:c r="L117" s="133"/>
      <x:c r="M117" s="132"/>
      <x:c r="N117" s="132"/>
      <x:c r="O117" s="137"/>
      <x:c r="P117" s="15" t="str">
        <x:f>IF(A117="","",N117*O117)</x:f>
      </x:c>
      <x:c r="Q117" s="131"/>
      <x:c r="R117" s="132"/>
      <x:c r="S117" s="133"/>
      <x:c r="T117" s="137"/>
    </x:row>
    <x:row r="118">
      <x:c r="A118" s="131"/>
      <x:c r="B118" s="132"/>
      <x:c r="C118" s="132"/>
      <x:c r="D118" s="132"/>
      <x:c r="E118" s="133"/>
      <x:c r="F118" s="132"/>
      <x:c r="G118" s="137"/>
      <x:c r="H118" s="15" t="str">
        <x:f>IF(A118="","",F118*G118)</x:f>
      </x:c>
      <x:c r="I118" s="15" t="str">
        <x:f>IF(A118="","",IF(H118&gt;=15,"HIGH",IF(H118&gt;=8,"MODERATE","LOW")))</x:f>
      </x:c>
      <x:c r="J118" s="131"/>
      <x:c r="K118" s="132"/>
      <x:c r="L118" s="133"/>
      <x:c r="M118" s="132"/>
      <x:c r="N118" s="132"/>
      <x:c r="O118" s="137"/>
      <x:c r="P118" s="15" t="str">
        <x:f>IF(A118="","",N118*O118)</x:f>
      </x:c>
      <x:c r="Q118" s="131"/>
      <x:c r="R118" s="132"/>
      <x:c r="S118" s="133"/>
      <x:c r="T118" s="137"/>
    </x:row>
    <x:row r="119">
      <x:c r="A119" s="131"/>
      <x:c r="B119" s="132"/>
      <x:c r="C119" s="132"/>
      <x:c r="D119" s="132"/>
      <x:c r="E119" s="133"/>
      <x:c r="F119" s="132"/>
      <x:c r="G119" s="137"/>
      <x:c r="H119" s="15" t="str">
        <x:f>IF(A119="","",F119*G119)</x:f>
      </x:c>
      <x:c r="I119" s="15" t="str">
        <x:f>IF(A119="","",IF(H119&gt;=15,"HIGH",IF(H119&gt;=8,"MODERATE","LOW")))</x:f>
      </x:c>
      <x:c r="J119" s="131"/>
      <x:c r="K119" s="132"/>
      <x:c r="L119" s="133"/>
      <x:c r="M119" s="132"/>
      <x:c r="N119" s="132"/>
      <x:c r="O119" s="137"/>
      <x:c r="P119" s="15" t="str">
        <x:f>IF(A119="","",N119*O119)</x:f>
      </x:c>
      <x:c r="Q119" s="131"/>
      <x:c r="R119" s="132"/>
      <x:c r="S119" s="133"/>
      <x:c r="T119" s="137"/>
    </x:row>
    <x:row r="120">
      <x:c r="A120" s="131"/>
      <x:c r="B120" s="132"/>
      <x:c r="C120" s="132"/>
      <x:c r="D120" s="132"/>
      <x:c r="E120" s="133"/>
      <x:c r="F120" s="132"/>
      <x:c r="G120" s="137"/>
      <x:c r="H120" s="15" t="str">
        <x:f>IF(A120="","",F120*G120)</x:f>
      </x:c>
      <x:c r="I120" s="15" t="str">
        <x:f>IF(A120="","",IF(H120&gt;=15,"HIGH",IF(H120&gt;=8,"MODERATE","LOW")))</x:f>
      </x:c>
      <x:c r="J120" s="131"/>
      <x:c r="K120" s="132"/>
      <x:c r="L120" s="133"/>
      <x:c r="M120" s="132"/>
      <x:c r="N120" s="132"/>
      <x:c r="O120" s="137"/>
      <x:c r="P120" s="15" t="str">
        <x:f>IF(A120="","",N120*O120)</x:f>
      </x:c>
      <x:c r="Q120" s="131"/>
      <x:c r="R120" s="132"/>
      <x:c r="S120" s="133"/>
      <x:c r="T120" s="137"/>
    </x:row>
    <x:row r="121">
      <x:c r="A121" s="131"/>
      <x:c r="B121" s="132"/>
      <x:c r="C121" s="132"/>
      <x:c r="D121" s="132"/>
      <x:c r="E121" s="133"/>
      <x:c r="F121" s="132"/>
      <x:c r="G121" s="137"/>
      <x:c r="H121" s="15" t="str">
        <x:f>IF(A121="","",F121*G121)</x:f>
      </x:c>
      <x:c r="I121" s="15" t="str">
        <x:f>IF(A121="","",IF(H121&gt;=15,"HIGH",IF(H121&gt;=8,"MODERATE","LOW")))</x:f>
      </x:c>
      <x:c r="J121" s="131"/>
      <x:c r="K121" s="132"/>
      <x:c r="L121" s="133"/>
      <x:c r="M121" s="132"/>
      <x:c r="N121" s="132"/>
      <x:c r="O121" s="137"/>
      <x:c r="P121" s="15" t="str">
        <x:f>IF(A121="","",N121*O121)</x:f>
      </x:c>
      <x:c r="Q121" s="131"/>
      <x:c r="R121" s="132"/>
      <x:c r="S121" s="133"/>
      <x:c r="T121" s="137"/>
    </x:row>
    <x:row r="122">
      <x:c r="A122" s="131"/>
      <x:c r="B122" s="132"/>
      <x:c r="C122" s="132"/>
      <x:c r="D122" s="132"/>
      <x:c r="E122" s="133"/>
      <x:c r="F122" s="132"/>
      <x:c r="G122" s="137"/>
      <x:c r="H122" s="15" t="str">
        <x:f>IF(A122="","",F122*G122)</x:f>
      </x:c>
      <x:c r="I122" s="15" t="str">
        <x:f>IF(A122="","",IF(H122&gt;=15,"HIGH",IF(H122&gt;=8,"MODERATE","LOW")))</x:f>
      </x:c>
      <x:c r="J122" s="131"/>
      <x:c r="K122" s="132"/>
      <x:c r="L122" s="133"/>
      <x:c r="M122" s="132"/>
      <x:c r="N122" s="132"/>
      <x:c r="O122" s="137"/>
      <x:c r="P122" s="15" t="str">
        <x:f>IF(A122="","",N122*O122)</x:f>
      </x:c>
      <x:c r="Q122" s="131"/>
      <x:c r="R122" s="132"/>
      <x:c r="S122" s="133"/>
      <x:c r="T122" s="137"/>
    </x:row>
    <x:row r="123">
      <x:c r="A123" s="131"/>
      <x:c r="B123" s="132"/>
      <x:c r="C123" s="132"/>
      <x:c r="D123" s="132"/>
      <x:c r="E123" s="133"/>
      <x:c r="F123" s="132"/>
      <x:c r="G123" s="137"/>
      <x:c r="H123" s="15" t="str">
        <x:f>IF(A123="","",F123*G123)</x:f>
      </x:c>
      <x:c r="I123" s="15" t="str">
        <x:f>IF(A123="","",IF(H123&gt;=15,"HIGH",IF(H123&gt;=8,"MODERATE","LOW")))</x:f>
      </x:c>
      <x:c r="J123" s="131"/>
      <x:c r="K123" s="132"/>
      <x:c r="L123" s="133"/>
      <x:c r="M123" s="132"/>
      <x:c r="N123" s="132"/>
      <x:c r="O123" s="137"/>
      <x:c r="P123" s="15" t="str">
        <x:f>IF(A123="","",N123*O123)</x:f>
      </x:c>
      <x:c r="Q123" s="131"/>
      <x:c r="R123" s="132"/>
      <x:c r="S123" s="133"/>
      <x:c r="T123" s="137"/>
    </x:row>
    <x:row r="124">
      <x:c r="A124" s="131"/>
      <x:c r="B124" s="132"/>
      <x:c r="C124" s="132"/>
      <x:c r="D124" s="132"/>
      <x:c r="E124" s="133"/>
      <x:c r="F124" s="132"/>
      <x:c r="G124" s="137"/>
      <x:c r="H124" s="15" t="str">
        <x:f>IF(A124="","",F124*G124)</x:f>
      </x:c>
      <x:c r="I124" s="15" t="str">
        <x:f>IF(A124="","",IF(H124&gt;=15,"HIGH",IF(H124&gt;=8,"MODERATE","LOW")))</x:f>
      </x:c>
      <x:c r="J124" s="131"/>
      <x:c r="K124" s="132"/>
      <x:c r="L124" s="133"/>
      <x:c r="M124" s="132"/>
      <x:c r="N124" s="132"/>
      <x:c r="O124" s="137"/>
      <x:c r="P124" s="15" t="str">
        <x:f>IF(A124="","",N124*O124)</x:f>
      </x:c>
      <x:c r="Q124" s="131"/>
      <x:c r="R124" s="132"/>
      <x:c r="S124" s="133"/>
      <x:c r="T124" s="137"/>
    </x:row>
    <x:row r="125">
      <x:c r="A125" s="131"/>
      <x:c r="B125" s="132"/>
      <x:c r="C125" s="132"/>
      <x:c r="D125" s="132"/>
      <x:c r="E125" s="133"/>
      <x:c r="F125" s="132"/>
      <x:c r="G125" s="137"/>
      <x:c r="H125" s="15" t="str">
        <x:f>IF(A125="","",F125*G125)</x:f>
      </x:c>
      <x:c r="I125" s="15" t="str">
        <x:f>IF(A125="","",IF(H125&gt;=15,"HIGH",IF(H125&gt;=8,"MODERATE","LOW")))</x:f>
      </x:c>
      <x:c r="J125" s="131"/>
      <x:c r="K125" s="132"/>
      <x:c r="L125" s="133"/>
      <x:c r="M125" s="132"/>
      <x:c r="N125" s="132"/>
      <x:c r="O125" s="137"/>
      <x:c r="P125" s="15" t="str">
        <x:f>IF(A125="","",N125*O125)</x:f>
      </x:c>
      <x:c r="Q125" s="131"/>
      <x:c r="R125" s="132"/>
      <x:c r="S125" s="133"/>
      <x:c r="T125" s="137"/>
    </x:row>
    <x:row r="126">
      <x:c r="A126" s="131"/>
      <x:c r="B126" s="132"/>
      <x:c r="C126" s="132"/>
      <x:c r="D126" s="132"/>
      <x:c r="E126" s="133"/>
      <x:c r="F126" s="132"/>
      <x:c r="G126" s="137"/>
      <x:c r="H126" s="15" t="str">
        <x:f>IF(A126="","",F126*G126)</x:f>
      </x:c>
      <x:c r="I126" s="15" t="str">
        <x:f>IF(A126="","",IF(H126&gt;=15,"HIGH",IF(H126&gt;=8,"MODERATE","LOW")))</x:f>
      </x:c>
      <x:c r="J126" s="131"/>
      <x:c r="K126" s="132"/>
      <x:c r="L126" s="133"/>
      <x:c r="M126" s="132"/>
      <x:c r="N126" s="132"/>
      <x:c r="O126" s="137"/>
      <x:c r="P126" s="15" t="str">
        <x:f>IF(A126="","",N126*O126)</x:f>
      </x:c>
      <x:c r="Q126" s="131"/>
      <x:c r="R126" s="132"/>
      <x:c r="S126" s="133"/>
      <x:c r="T126" s="137"/>
    </x:row>
    <x:row r="127">
      <x:c r="A127" s="131"/>
      <x:c r="B127" s="132"/>
      <x:c r="C127" s="132"/>
      <x:c r="D127" s="132"/>
      <x:c r="E127" s="133"/>
      <x:c r="F127" s="132"/>
      <x:c r="G127" s="137"/>
      <x:c r="H127" s="15" t="str">
        <x:f>IF(A127="","",F127*G127)</x:f>
      </x:c>
      <x:c r="I127" s="15" t="str">
        <x:f>IF(A127="","",IF(H127&gt;=15,"HIGH",IF(H127&gt;=8,"MODERATE","LOW")))</x:f>
      </x:c>
      <x:c r="J127" s="131"/>
      <x:c r="K127" s="132"/>
      <x:c r="L127" s="133"/>
      <x:c r="M127" s="132"/>
      <x:c r="N127" s="132"/>
      <x:c r="O127" s="137"/>
      <x:c r="P127" s="15" t="str">
        <x:f>IF(A127="","",N127*O127)</x:f>
      </x:c>
      <x:c r="Q127" s="131"/>
      <x:c r="R127" s="132"/>
      <x:c r="S127" s="133"/>
      <x:c r="T127" s="137"/>
    </x:row>
    <x:row r="128">
      <x:c r="A128" s="131"/>
      <x:c r="B128" s="132"/>
      <x:c r="C128" s="132"/>
      <x:c r="D128" s="132"/>
      <x:c r="E128" s="133"/>
      <x:c r="F128" s="132"/>
      <x:c r="G128" s="137"/>
      <x:c r="H128" s="15" t="str">
        <x:f>IF(A128="","",F128*G128)</x:f>
      </x:c>
      <x:c r="I128" s="15" t="str">
        <x:f>IF(A128="","",IF(H128&gt;=15,"HIGH",IF(H128&gt;=8,"MODERATE","LOW")))</x:f>
      </x:c>
      <x:c r="J128" s="131"/>
      <x:c r="K128" s="132"/>
      <x:c r="L128" s="133"/>
      <x:c r="M128" s="132"/>
      <x:c r="N128" s="132"/>
      <x:c r="O128" s="137"/>
      <x:c r="P128" s="15" t="str">
        <x:f>IF(A128="","",N128*O128)</x:f>
      </x:c>
      <x:c r="Q128" s="131"/>
      <x:c r="R128" s="132"/>
      <x:c r="S128" s="133"/>
      <x:c r="T128" s="137"/>
    </x:row>
    <x:row r="129">
      <x:c r="A129" s="131"/>
      <x:c r="B129" s="132"/>
      <x:c r="C129" s="132"/>
      <x:c r="D129" s="132"/>
      <x:c r="E129" s="133"/>
      <x:c r="F129" s="132"/>
      <x:c r="G129" s="137"/>
      <x:c r="H129" s="15" t="str">
        <x:f>IF(A129="","",F129*G129)</x:f>
      </x:c>
      <x:c r="I129" s="15" t="str">
        <x:f>IF(A129="","",IF(H129&gt;=15,"HIGH",IF(H129&gt;=8,"MODERATE","LOW")))</x:f>
      </x:c>
      <x:c r="J129" s="131"/>
      <x:c r="K129" s="132"/>
      <x:c r="L129" s="133"/>
      <x:c r="M129" s="132"/>
      <x:c r="N129" s="132"/>
      <x:c r="O129" s="137"/>
      <x:c r="P129" s="15" t="str">
        <x:f>IF(A129="","",N129*O129)</x:f>
      </x:c>
      <x:c r="Q129" s="131"/>
      <x:c r="R129" s="132"/>
      <x:c r="S129" s="133"/>
      <x:c r="T129" s="137"/>
    </x:row>
    <x:row r="130">
      <x:c r="A130" s="131"/>
      <x:c r="B130" s="132"/>
      <x:c r="C130" s="132"/>
      <x:c r="D130" s="132"/>
      <x:c r="E130" s="133"/>
      <x:c r="F130" s="132"/>
      <x:c r="G130" s="137"/>
      <x:c r="H130" s="15" t="str">
        <x:f>IF(A130="","",F130*G130)</x:f>
      </x:c>
      <x:c r="I130" s="15" t="str">
        <x:f>IF(A130="","",IF(H130&gt;=15,"HIGH",IF(H130&gt;=8,"MODERATE","LOW")))</x:f>
      </x:c>
      <x:c r="J130" s="131"/>
      <x:c r="K130" s="132"/>
      <x:c r="L130" s="133"/>
      <x:c r="M130" s="132"/>
      <x:c r="N130" s="132"/>
      <x:c r="O130" s="137"/>
      <x:c r="P130" s="15" t="str">
        <x:f>IF(A130="","",N130*O130)</x:f>
      </x:c>
      <x:c r="Q130" s="131"/>
      <x:c r="R130" s="132"/>
      <x:c r="S130" s="133"/>
      <x:c r="T130" s="137"/>
    </x:row>
    <x:row r="131">
      <x:c r="A131" s="131"/>
      <x:c r="B131" s="132"/>
      <x:c r="C131" s="132"/>
      <x:c r="D131" s="132"/>
      <x:c r="E131" s="133"/>
      <x:c r="F131" s="132"/>
      <x:c r="G131" s="137"/>
      <x:c r="H131" s="15" t="str">
        <x:f>IF(A131="","",F131*G131)</x:f>
      </x:c>
      <x:c r="I131" s="15" t="str">
        <x:f>IF(A131="","",IF(H131&gt;=15,"HIGH",IF(H131&gt;=8,"MODERATE","LOW")))</x:f>
      </x:c>
      <x:c r="J131" s="131"/>
      <x:c r="K131" s="132"/>
      <x:c r="L131" s="133"/>
      <x:c r="M131" s="132"/>
      <x:c r="N131" s="132"/>
      <x:c r="O131" s="137"/>
      <x:c r="P131" s="15" t="str">
        <x:f>IF(A131="","",N131*O131)</x:f>
      </x:c>
      <x:c r="Q131" s="131"/>
      <x:c r="R131" s="132"/>
      <x:c r="S131" s="133"/>
      <x:c r="T131" s="137"/>
    </x:row>
    <x:row r="132">
      <x:c r="A132" s="131"/>
      <x:c r="B132" s="132"/>
      <x:c r="C132" s="132"/>
      <x:c r="D132" s="132"/>
      <x:c r="E132" s="133"/>
      <x:c r="F132" s="132"/>
      <x:c r="G132" s="137"/>
      <x:c r="H132" s="15" t="str">
        <x:f>IF(A132="","",F132*G132)</x:f>
      </x:c>
      <x:c r="I132" s="15" t="str">
        <x:f>IF(A132="","",IF(H132&gt;=15,"HIGH",IF(H132&gt;=8,"MODERATE","LOW")))</x:f>
      </x:c>
      <x:c r="J132" s="131"/>
      <x:c r="K132" s="132"/>
      <x:c r="L132" s="133"/>
      <x:c r="M132" s="132"/>
      <x:c r="N132" s="132"/>
      <x:c r="O132" s="137"/>
      <x:c r="P132" s="15" t="str">
        <x:f>IF(A132="","",N132*O132)</x:f>
      </x:c>
      <x:c r="Q132" s="131"/>
      <x:c r="R132" s="132"/>
      <x:c r="S132" s="133"/>
      <x:c r="T132" s="137"/>
    </x:row>
    <x:row r="133">
      <x:c r="A133" s="131"/>
      <x:c r="B133" s="132"/>
      <x:c r="C133" s="132"/>
      <x:c r="D133" s="132"/>
      <x:c r="E133" s="133"/>
      <x:c r="F133" s="132"/>
      <x:c r="G133" s="137"/>
      <x:c r="H133" s="15" t="str">
        <x:f>IF(A133="","",F133*G133)</x:f>
      </x:c>
      <x:c r="I133" s="15" t="str">
        <x:f>IF(A133="","",IF(H133&gt;=15,"HIGH",IF(H133&gt;=8,"MODERATE","LOW")))</x:f>
      </x:c>
      <x:c r="J133" s="131"/>
      <x:c r="K133" s="132"/>
      <x:c r="L133" s="133"/>
      <x:c r="M133" s="132"/>
      <x:c r="N133" s="132"/>
      <x:c r="O133" s="137"/>
      <x:c r="P133" s="15" t="str">
        <x:f>IF(A133="","",N133*O133)</x:f>
      </x:c>
      <x:c r="Q133" s="131"/>
      <x:c r="R133" s="132"/>
      <x:c r="S133" s="133"/>
      <x:c r="T133" s="137"/>
    </x:row>
    <x:row r="134">
      <x:c r="A134" s="131"/>
      <x:c r="B134" s="132"/>
      <x:c r="C134" s="132"/>
      <x:c r="D134" s="132"/>
      <x:c r="E134" s="133"/>
      <x:c r="F134" s="132"/>
      <x:c r="G134" s="137"/>
      <x:c r="H134" s="15" t="str">
        <x:f>IF(A134="","",F134*G134)</x:f>
      </x:c>
      <x:c r="I134" s="15" t="str">
        <x:f>IF(A134="","",IF(H134&gt;=15,"HIGH",IF(H134&gt;=8,"MODERATE","LOW")))</x:f>
      </x:c>
      <x:c r="J134" s="131"/>
      <x:c r="K134" s="132"/>
      <x:c r="L134" s="133"/>
      <x:c r="M134" s="132"/>
      <x:c r="N134" s="132"/>
      <x:c r="O134" s="137"/>
      <x:c r="P134" s="15" t="str">
        <x:f>IF(A134="","",N134*O134)</x:f>
      </x:c>
      <x:c r="Q134" s="131"/>
      <x:c r="R134" s="132"/>
      <x:c r="S134" s="133"/>
      <x:c r="T134" s="137"/>
    </x:row>
    <x:row r="135">
      <x:c r="A135" s="131"/>
      <x:c r="B135" s="132"/>
      <x:c r="C135" s="132"/>
      <x:c r="D135" s="132"/>
      <x:c r="E135" s="133"/>
      <x:c r="F135" s="132"/>
      <x:c r="G135" s="137"/>
      <x:c r="H135" s="15" t="str">
        <x:f>IF(A135="","",F135*G135)</x:f>
      </x:c>
      <x:c r="I135" s="15" t="str">
        <x:f>IF(A135="","",IF(H135&gt;=15,"HIGH",IF(H135&gt;=8,"MODERATE","LOW")))</x:f>
      </x:c>
      <x:c r="J135" s="131"/>
      <x:c r="K135" s="132"/>
      <x:c r="L135" s="133"/>
      <x:c r="M135" s="132"/>
      <x:c r="N135" s="132"/>
      <x:c r="O135" s="137"/>
      <x:c r="P135" s="15" t="str">
        <x:f>IF(A135="","",N135*O135)</x:f>
      </x:c>
      <x:c r="Q135" s="131"/>
      <x:c r="R135" s="132"/>
      <x:c r="S135" s="133"/>
      <x:c r="T135" s="137"/>
    </x:row>
    <x:row r="136">
      <x:c r="A136" s="131"/>
      <x:c r="B136" s="132"/>
      <x:c r="C136" s="132"/>
      <x:c r="D136" s="132"/>
      <x:c r="E136" s="133"/>
      <x:c r="F136" s="132"/>
      <x:c r="G136" s="137"/>
      <x:c r="H136" s="15" t="str">
        <x:f>IF(A136="","",F136*G136)</x:f>
      </x:c>
      <x:c r="I136" s="15" t="str">
        <x:f>IF(A136="","",IF(H136&gt;=15,"HIGH",IF(H136&gt;=8,"MODERATE","LOW")))</x:f>
      </x:c>
      <x:c r="J136" s="131"/>
      <x:c r="K136" s="132"/>
      <x:c r="L136" s="133"/>
      <x:c r="M136" s="132"/>
      <x:c r="N136" s="132"/>
      <x:c r="O136" s="137"/>
      <x:c r="P136" s="15" t="str">
        <x:f>IF(A136="","",N136*O136)</x:f>
      </x:c>
      <x:c r="Q136" s="131"/>
      <x:c r="R136" s="132"/>
      <x:c r="S136" s="133"/>
      <x:c r="T136" s="137"/>
    </x:row>
    <x:row r="137">
      <x:c r="A137" s="131"/>
      <x:c r="B137" s="132"/>
      <x:c r="C137" s="132"/>
      <x:c r="D137" s="132"/>
      <x:c r="E137" s="133"/>
      <x:c r="F137" s="132"/>
      <x:c r="G137" s="137"/>
      <x:c r="H137" s="15" t="str">
        <x:f>IF(A137="","",F137*G137)</x:f>
      </x:c>
      <x:c r="I137" s="15" t="str">
        <x:f>IF(A137="","",IF(H137&gt;=15,"HIGH",IF(H137&gt;=8,"MODERATE","LOW")))</x:f>
      </x:c>
      <x:c r="J137" s="131"/>
      <x:c r="K137" s="132"/>
      <x:c r="L137" s="133"/>
      <x:c r="M137" s="132"/>
      <x:c r="N137" s="132"/>
      <x:c r="O137" s="137"/>
      <x:c r="P137" s="15" t="str">
        <x:f>IF(A137="","",N137*O137)</x:f>
      </x:c>
      <x:c r="Q137" s="131"/>
      <x:c r="R137" s="132"/>
      <x:c r="S137" s="133"/>
      <x:c r="T137" s="137"/>
    </x:row>
    <x:row r="138">
      <x:c r="A138" s="131"/>
      <x:c r="B138" s="132"/>
      <x:c r="C138" s="132"/>
      <x:c r="D138" s="132"/>
      <x:c r="E138" s="133"/>
      <x:c r="F138" s="132"/>
      <x:c r="G138" s="137"/>
      <x:c r="H138" s="15" t="str">
        <x:f>IF(A138="","",F138*G138)</x:f>
      </x:c>
      <x:c r="I138" s="15" t="str">
        <x:f>IF(A138="","",IF(H138&gt;=15,"HIGH",IF(H138&gt;=8,"MODERATE","LOW")))</x:f>
      </x:c>
      <x:c r="J138" s="131"/>
      <x:c r="K138" s="132"/>
      <x:c r="L138" s="133"/>
      <x:c r="M138" s="132"/>
      <x:c r="N138" s="132"/>
      <x:c r="O138" s="137"/>
      <x:c r="P138" s="15" t="str">
        <x:f>IF(A138="","",N138*O138)</x:f>
      </x:c>
      <x:c r="Q138" s="131"/>
      <x:c r="R138" s="132"/>
      <x:c r="S138" s="133"/>
      <x:c r="T138" s="137"/>
    </x:row>
    <x:row r="139">
      <x:c r="A139" s="131"/>
      <x:c r="B139" s="132"/>
      <x:c r="C139" s="132"/>
      <x:c r="D139" s="132"/>
      <x:c r="E139" s="133"/>
      <x:c r="F139" s="132"/>
      <x:c r="G139" s="137"/>
      <x:c r="H139" s="15" t="str">
        <x:f>IF(A139="","",F139*G139)</x:f>
      </x:c>
      <x:c r="I139" s="15" t="str">
        <x:f>IF(A139="","",IF(H139&gt;=15,"HIGH",IF(H139&gt;=8,"MODERATE","LOW")))</x:f>
      </x:c>
      <x:c r="J139" s="131"/>
      <x:c r="K139" s="132"/>
      <x:c r="L139" s="133"/>
      <x:c r="M139" s="132"/>
      <x:c r="N139" s="132"/>
      <x:c r="O139" s="137"/>
      <x:c r="P139" s="15" t="str">
        <x:f>IF(A139="","",N139*O139)</x:f>
      </x:c>
      <x:c r="Q139" s="131"/>
      <x:c r="R139" s="132"/>
      <x:c r="S139" s="133"/>
      <x:c r="T139" s="137"/>
    </x:row>
    <x:row r="140">
      <x:c r="A140" s="131"/>
      <x:c r="B140" s="132"/>
      <x:c r="C140" s="132"/>
      <x:c r="D140" s="132"/>
      <x:c r="E140" s="133"/>
      <x:c r="F140" s="132"/>
      <x:c r="G140" s="137"/>
      <x:c r="H140" s="15" t="str">
        <x:f>IF(A140="","",F140*G140)</x:f>
      </x:c>
      <x:c r="I140" s="15" t="str">
        <x:f>IF(A140="","",IF(H140&gt;=15,"HIGH",IF(H140&gt;=8,"MODERATE","LOW")))</x:f>
      </x:c>
      <x:c r="J140" s="131"/>
      <x:c r="K140" s="132"/>
      <x:c r="L140" s="133"/>
      <x:c r="M140" s="132"/>
      <x:c r="N140" s="132"/>
      <x:c r="O140" s="137"/>
      <x:c r="P140" s="15" t="str">
        <x:f>IF(A140="","",N140*O140)</x:f>
      </x:c>
      <x:c r="Q140" s="131"/>
      <x:c r="R140" s="132"/>
      <x:c r="S140" s="133"/>
      <x:c r="T140" s="137"/>
    </x:row>
    <x:row r="141">
      <x:c r="A141" s="131"/>
      <x:c r="B141" s="132"/>
      <x:c r="C141" s="132"/>
      <x:c r="D141" s="132"/>
      <x:c r="E141" s="133"/>
      <x:c r="F141" s="132"/>
      <x:c r="G141" s="137"/>
      <x:c r="H141" s="15" t="str">
        <x:f>IF(A141="","",F141*G141)</x:f>
      </x:c>
      <x:c r="I141" s="15" t="str">
        <x:f>IF(A141="","",IF(H141&gt;=15,"HIGH",IF(H141&gt;=8,"MODERATE","LOW")))</x:f>
      </x:c>
      <x:c r="J141" s="131"/>
      <x:c r="K141" s="132"/>
      <x:c r="L141" s="133"/>
      <x:c r="M141" s="132"/>
      <x:c r="N141" s="132"/>
      <x:c r="O141" s="137"/>
      <x:c r="P141" s="15" t="str">
        <x:f>IF(A141="","",N141*O141)</x:f>
      </x:c>
      <x:c r="Q141" s="131"/>
      <x:c r="R141" s="132"/>
      <x:c r="S141" s="133"/>
      <x:c r="T141" s="137"/>
    </x:row>
    <x:row r="142">
      <x:c r="A142" s="131"/>
      <x:c r="B142" s="132"/>
      <x:c r="C142" s="132"/>
      <x:c r="D142" s="132"/>
      <x:c r="E142" s="133"/>
      <x:c r="F142" s="132"/>
      <x:c r="G142" s="137"/>
      <x:c r="H142" s="15" t="str">
        <x:f>IF(A142="","",F142*G142)</x:f>
      </x:c>
      <x:c r="I142" s="15" t="str">
        <x:f>IF(A142="","",IF(H142&gt;=15,"HIGH",IF(H142&gt;=8,"MODERATE","LOW")))</x:f>
      </x:c>
      <x:c r="J142" s="131"/>
      <x:c r="K142" s="132"/>
      <x:c r="L142" s="133"/>
      <x:c r="M142" s="132"/>
      <x:c r="N142" s="132"/>
      <x:c r="O142" s="137"/>
      <x:c r="P142" s="15" t="str">
        <x:f>IF(A142="","",N142*O142)</x:f>
      </x:c>
      <x:c r="Q142" s="131"/>
      <x:c r="R142" s="132"/>
      <x:c r="S142" s="133"/>
      <x:c r="T142" s="137"/>
    </x:row>
    <x:row r="143">
      <x:c r="A143" s="131"/>
      <x:c r="B143" s="132"/>
      <x:c r="C143" s="132"/>
      <x:c r="D143" s="132"/>
      <x:c r="E143" s="133"/>
      <x:c r="F143" s="132"/>
      <x:c r="G143" s="137"/>
      <x:c r="H143" s="15" t="str">
        <x:f>IF(A143="","",F143*G143)</x:f>
      </x:c>
      <x:c r="I143" s="15" t="str">
        <x:f>IF(A143="","",IF(H143&gt;=15,"HIGH",IF(H143&gt;=8,"MODERATE","LOW")))</x:f>
      </x:c>
      <x:c r="J143" s="131"/>
      <x:c r="K143" s="132"/>
      <x:c r="L143" s="133"/>
      <x:c r="M143" s="132"/>
      <x:c r="N143" s="132"/>
      <x:c r="O143" s="137"/>
      <x:c r="P143" s="15" t="str">
        <x:f>IF(A143="","",N143*O143)</x:f>
      </x:c>
      <x:c r="Q143" s="131"/>
      <x:c r="R143" s="132"/>
      <x:c r="S143" s="133"/>
      <x:c r="T143" s="137"/>
    </x:row>
    <x:row r="144">
      <x:c r="A144" s="131"/>
      <x:c r="B144" s="132"/>
      <x:c r="C144" s="132"/>
      <x:c r="D144" s="132"/>
      <x:c r="E144" s="133"/>
      <x:c r="F144" s="132"/>
      <x:c r="G144" s="137"/>
      <x:c r="H144" s="15" t="str">
        <x:f>IF(A144="","",F144*G144)</x:f>
      </x:c>
      <x:c r="I144" s="15" t="str">
        <x:f>IF(A144="","",IF(H144&gt;=15,"HIGH",IF(H144&gt;=8,"MODERATE","LOW")))</x:f>
      </x:c>
      <x:c r="J144" s="131"/>
      <x:c r="K144" s="132"/>
      <x:c r="L144" s="133"/>
      <x:c r="M144" s="132"/>
      <x:c r="N144" s="132"/>
      <x:c r="O144" s="137"/>
      <x:c r="P144" s="15" t="str">
        <x:f>IF(A144="","",N144*O144)</x:f>
      </x:c>
      <x:c r="Q144" s="131"/>
      <x:c r="R144" s="132"/>
      <x:c r="S144" s="133"/>
      <x:c r="T144" s="137"/>
    </x:row>
    <x:row r="145">
      <x:c r="A145" s="131"/>
      <x:c r="B145" s="132"/>
      <x:c r="C145" s="132"/>
      <x:c r="D145" s="132"/>
      <x:c r="E145" s="133"/>
      <x:c r="F145" s="132"/>
      <x:c r="G145" s="137"/>
      <x:c r="H145" s="15" t="str">
        <x:f>IF(A145="","",F145*G145)</x:f>
      </x:c>
      <x:c r="I145" s="15" t="str">
        <x:f>IF(A145="","",IF(H145&gt;=15,"HIGH",IF(H145&gt;=8,"MODERATE","LOW")))</x:f>
      </x:c>
      <x:c r="J145" s="131"/>
      <x:c r="K145" s="132"/>
      <x:c r="L145" s="133"/>
      <x:c r="M145" s="132"/>
      <x:c r="N145" s="132"/>
      <x:c r="O145" s="137"/>
      <x:c r="P145" s="15" t="str">
        <x:f>IF(A145="","",N145*O145)</x:f>
      </x:c>
      <x:c r="Q145" s="131"/>
      <x:c r="R145" s="132"/>
      <x:c r="S145" s="133"/>
      <x:c r="T145" s="137"/>
    </x:row>
    <x:row r="146">
      <x:c r="A146" s="131"/>
      <x:c r="B146" s="132"/>
      <x:c r="C146" s="132"/>
      <x:c r="D146" s="132"/>
      <x:c r="E146" s="133"/>
      <x:c r="F146" s="132"/>
      <x:c r="G146" s="137"/>
      <x:c r="H146" s="15" t="str">
        <x:f>IF(A146="","",F146*G146)</x:f>
      </x:c>
      <x:c r="I146" s="15" t="str">
        <x:f>IF(A146="","",IF(H146&gt;=15,"HIGH",IF(H146&gt;=8,"MODERATE","LOW")))</x:f>
      </x:c>
      <x:c r="J146" s="131"/>
      <x:c r="K146" s="132"/>
      <x:c r="L146" s="133"/>
      <x:c r="M146" s="132"/>
      <x:c r="N146" s="132"/>
      <x:c r="O146" s="137"/>
      <x:c r="P146" s="15" t="str">
        <x:f>IF(A146="","",N146*O146)</x:f>
      </x:c>
      <x:c r="Q146" s="131"/>
      <x:c r="R146" s="132"/>
      <x:c r="S146" s="133"/>
      <x:c r="T146" s="137"/>
    </x:row>
    <x:row r="147">
      <x:c r="A147" s="131"/>
      <x:c r="B147" s="132"/>
      <x:c r="C147" s="132"/>
      <x:c r="D147" s="132"/>
      <x:c r="E147" s="133"/>
      <x:c r="F147" s="132"/>
      <x:c r="G147" s="137"/>
      <x:c r="H147" s="15" t="str">
        <x:f>IF(A147="","",F147*G147)</x:f>
      </x:c>
      <x:c r="I147" s="15" t="str">
        <x:f>IF(A147="","",IF(H147&gt;=15,"HIGH",IF(H147&gt;=8,"MODERATE","LOW")))</x:f>
      </x:c>
      <x:c r="J147" s="131"/>
      <x:c r="K147" s="132"/>
      <x:c r="L147" s="133"/>
      <x:c r="M147" s="132"/>
      <x:c r="N147" s="132"/>
      <x:c r="O147" s="137"/>
      <x:c r="P147" s="15" t="str">
        <x:f>IF(A147="","",N147*O147)</x:f>
      </x:c>
      <x:c r="Q147" s="131"/>
      <x:c r="R147" s="132"/>
      <x:c r="S147" s="133"/>
      <x:c r="T147" s="137"/>
    </x:row>
    <x:row r="148">
      <x:c r="A148" s="131"/>
      <x:c r="B148" s="132"/>
      <x:c r="C148" s="132"/>
      <x:c r="D148" s="132"/>
      <x:c r="E148" s="133"/>
      <x:c r="F148" s="132"/>
      <x:c r="G148" s="137"/>
      <x:c r="H148" s="15" t="str">
        <x:f>IF(A148="","",F148*G148)</x:f>
      </x:c>
      <x:c r="I148" s="15" t="str">
        <x:f>IF(A148="","",IF(H148&gt;=15,"HIGH",IF(H148&gt;=8,"MODERATE","LOW")))</x:f>
      </x:c>
      <x:c r="J148" s="131"/>
      <x:c r="K148" s="132"/>
      <x:c r="L148" s="133"/>
      <x:c r="M148" s="132"/>
      <x:c r="N148" s="132"/>
      <x:c r="O148" s="137"/>
      <x:c r="P148" s="15" t="str">
        <x:f>IF(A148="","",N148*O148)</x:f>
      </x:c>
      <x:c r="Q148" s="131"/>
      <x:c r="R148" s="132"/>
      <x:c r="S148" s="133"/>
      <x:c r="T148" s="137"/>
    </x:row>
    <x:row r="149">
      <x:c r="A149" s="131"/>
      <x:c r="B149" s="132"/>
      <x:c r="C149" s="132"/>
      <x:c r="D149" s="132"/>
      <x:c r="E149" s="133"/>
      <x:c r="F149" s="132"/>
      <x:c r="G149" s="137"/>
      <x:c r="H149" s="15" t="str">
        <x:f>IF(A149="","",F149*G149)</x:f>
      </x:c>
      <x:c r="I149" s="15" t="str">
        <x:f>IF(A149="","",IF(H149&gt;=15,"HIGH",IF(H149&gt;=8,"MODERATE","LOW")))</x:f>
      </x:c>
      <x:c r="J149" s="131"/>
      <x:c r="K149" s="132"/>
      <x:c r="L149" s="133"/>
      <x:c r="M149" s="132"/>
      <x:c r="N149" s="132"/>
      <x:c r="O149" s="137"/>
      <x:c r="P149" s="15" t="str">
        <x:f>IF(A149="","",N149*O149)</x:f>
      </x:c>
      <x:c r="Q149" s="131"/>
      <x:c r="R149" s="132"/>
      <x:c r="S149" s="133"/>
      <x:c r="T149" s="137"/>
    </x:row>
    <x:row r="150">
      <x:c r="A150" s="131"/>
      <x:c r="B150" s="132"/>
      <x:c r="C150" s="132"/>
      <x:c r="D150" s="132"/>
      <x:c r="E150" s="133"/>
      <x:c r="F150" s="132"/>
      <x:c r="G150" s="137"/>
      <x:c r="H150" s="15" t="str">
        <x:f>IF(A150="","",F150*G150)</x:f>
      </x:c>
      <x:c r="I150" s="15" t="str">
        <x:f>IF(A150="","",IF(H150&gt;=15,"HIGH",IF(H150&gt;=8,"MODERATE","LOW")))</x:f>
      </x:c>
      <x:c r="J150" s="131"/>
      <x:c r="K150" s="132"/>
      <x:c r="L150" s="133"/>
      <x:c r="M150" s="132"/>
      <x:c r="N150" s="132"/>
      <x:c r="O150" s="137"/>
      <x:c r="P150" s="15" t="str">
        <x:f>IF(A150="","",N150*O150)</x:f>
      </x:c>
      <x:c r="Q150" s="131"/>
      <x:c r="R150" s="132"/>
      <x:c r="S150" s="133"/>
      <x:c r="T150" s="137"/>
    </x:row>
    <x:row r="151">
      <x:c r="A151" s="131"/>
      <x:c r="B151" s="132"/>
      <x:c r="C151" s="132"/>
      <x:c r="D151" s="132"/>
      <x:c r="E151" s="133"/>
      <x:c r="F151" s="132"/>
      <x:c r="G151" s="137"/>
      <x:c r="H151" s="15" t="str">
        <x:f>IF(A151="","",F151*G151)</x:f>
      </x:c>
      <x:c r="I151" s="15" t="str">
        <x:f>IF(A151="","",IF(H151&gt;=15,"HIGH",IF(H151&gt;=8,"MODERATE","LOW")))</x:f>
      </x:c>
      <x:c r="J151" s="131"/>
      <x:c r="K151" s="132"/>
      <x:c r="L151" s="133"/>
      <x:c r="M151" s="132"/>
      <x:c r="N151" s="132"/>
      <x:c r="O151" s="137"/>
      <x:c r="P151" s="15" t="str">
        <x:f>IF(A151="","",N151*O151)</x:f>
      </x:c>
      <x:c r="Q151" s="131"/>
      <x:c r="R151" s="132"/>
      <x:c r="S151" s="133"/>
      <x:c r="T151" s="137"/>
    </x:row>
    <x:row r="152">
      <x:c r="A152" s="131"/>
      <x:c r="B152" s="132"/>
      <x:c r="C152" s="132"/>
      <x:c r="D152" s="132"/>
      <x:c r="E152" s="133"/>
      <x:c r="F152" s="132"/>
      <x:c r="G152" s="137"/>
      <x:c r="H152" s="15" t="str">
        <x:f>IF(A152="","",F152*G152)</x:f>
      </x:c>
      <x:c r="I152" s="15" t="str">
        <x:f>IF(A152="","",IF(H152&gt;=15,"HIGH",IF(H152&gt;=8,"MODERATE","LOW")))</x:f>
      </x:c>
      <x:c r="J152" s="131"/>
      <x:c r="K152" s="132"/>
      <x:c r="L152" s="133"/>
      <x:c r="M152" s="132"/>
      <x:c r="N152" s="132"/>
      <x:c r="O152" s="137"/>
      <x:c r="P152" s="15" t="str">
        <x:f>IF(A152="","",N152*O152)</x:f>
      </x:c>
      <x:c r="Q152" s="131"/>
      <x:c r="R152" s="132"/>
      <x:c r="S152" s="133"/>
      <x:c r="T152" s="137"/>
    </x:row>
    <x:row r="153">
      <x:c r="A153" s="131"/>
      <x:c r="B153" s="132"/>
      <x:c r="C153" s="132"/>
      <x:c r="D153" s="132"/>
      <x:c r="E153" s="133"/>
      <x:c r="F153" s="132"/>
      <x:c r="G153" s="137"/>
      <x:c r="H153" s="15" t="str">
        <x:f>IF(A153="","",F153*G153)</x:f>
      </x:c>
      <x:c r="I153" s="15" t="str">
        <x:f>IF(A153="","",IF(H153&gt;=15,"HIGH",IF(H153&gt;=8,"MODERATE","LOW")))</x:f>
      </x:c>
      <x:c r="J153" s="131"/>
      <x:c r="K153" s="132"/>
      <x:c r="L153" s="133"/>
      <x:c r="M153" s="132"/>
      <x:c r="N153" s="132"/>
      <x:c r="O153" s="137"/>
      <x:c r="P153" s="15" t="str">
        <x:f>IF(A153="","",N153*O153)</x:f>
      </x:c>
      <x:c r="Q153" s="131"/>
      <x:c r="R153" s="132"/>
      <x:c r="S153" s="133"/>
      <x:c r="T153" s="137"/>
    </x:row>
    <x:row r="154">
      <x:c r="A154" s="131"/>
      <x:c r="B154" s="132"/>
      <x:c r="C154" s="132"/>
      <x:c r="D154" s="132"/>
      <x:c r="E154" s="133"/>
      <x:c r="F154" s="132"/>
      <x:c r="G154" s="137"/>
      <x:c r="H154" s="15" t="str">
        <x:f>IF(A154="","",F154*G154)</x:f>
      </x:c>
      <x:c r="I154" s="15" t="str">
        <x:f>IF(A154="","",IF(H154&gt;=15,"HIGH",IF(H154&gt;=8,"MODERATE","LOW")))</x:f>
      </x:c>
      <x:c r="J154" s="131"/>
      <x:c r="K154" s="132"/>
      <x:c r="L154" s="133"/>
      <x:c r="M154" s="132"/>
      <x:c r="N154" s="132"/>
      <x:c r="O154" s="137"/>
      <x:c r="P154" s="15" t="str">
        <x:f>IF(A154="","",N154*O154)</x:f>
      </x:c>
      <x:c r="Q154" s="131"/>
      <x:c r="R154" s="132"/>
      <x:c r="S154" s="133"/>
      <x:c r="T154" s="137"/>
    </x:row>
    <x:row r="155">
      <x:c r="A155" s="131"/>
      <x:c r="B155" s="132"/>
      <x:c r="C155" s="132"/>
      <x:c r="D155" s="132"/>
      <x:c r="E155" s="133"/>
      <x:c r="F155" s="132"/>
      <x:c r="G155" s="137"/>
      <x:c r="H155" s="15" t="str">
        <x:f>IF(A155="","",F155*G155)</x:f>
      </x:c>
      <x:c r="I155" s="15" t="str">
        <x:f>IF(A155="","",IF(H155&gt;=15,"HIGH",IF(H155&gt;=8,"MODERATE","LOW")))</x:f>
      </x:c>
      <x:c r="J155" s="131"/>
      <x:c r="K155" s="132"/>
      <x:c r="L155" s="133"/>
      <x:c r="M155" s="132"/>
      <x:c r="N155" s="132"/>
      <x:c r="O155" s="137"/>
      <x:c r="P155" s="15" t="str">
        <x:f>IF(A155="","",N155*O155)</x:f>
      </x:c>
      <x:c r="Q155" s="131"/>
      <x:c r="R155" s="132"/>
      <x:c r="S155" s="133"/>
      <x:c r="T155" s="137"/>
    </x:row>
    <x:row r="156">
      <x:c r="A156" s="131"/>
      <x:c r="B156" s="132"/>
      <x:c r="C156" s="132"/>
      <x:c r="D156" s="132"/>
      <x:c r="E156" s="133"/>
      <x:c r="F156" s="132"/>
      <x:c r="G156" s="137"/>
      <x:c r="H156" s="15" t="str">
        <x:f>IF(A156="","",F156*G156)</x:f>
      </x:c>
      <x:c r="I156" s="15" t="str">
        <x:f>IF(A156="","",IF(H156&gt;=15,"HIGH",IF(H156&gt;=8,"MODERATE","LOW")))</x:f>
      </x:c>
      <x:c r="J156" s="131"/>
      <x:c r="K156" s="132"/>
      <x:c r="L156" s="133"/>
      <x:c r="M156" s="132"/>
      <x:c r="N156" s="132"/>
      <x:c r="O156" s="137"/>
      <x:c r="P156" s="15" t="str">
        <x:f>IF(A156="","",N156*O156)</x:f>
      </x:c>
      <x:c r="Q156" s="131"/>
      <x:c r="R156" s="132"/>
      <x:c r="S156" s="133"/>
      <x:c r="T156" s="137"/>
    </x:row>
    <x:row r="157">
      <x:c r="A157" s="131"/>
      <x:c r="B157" s="132"/>
      <x:c r="C157" s="132"/>
      <x:c r="D157" s="132"/>
      <x:c r="E157" s="133"/>
      <x:c r="F157" s="132"/>
      <x:c r="G157" s="137"/>
      <x:c r="H157" s="15" t="str">
        <x:f>IF(A157="","",F157*G157)</x:f>
      </x:c>
      <x:c r="I157" s="15" t="str">
        <x:f>IF(A157="","",IF(H157&gt;=15,"HIGH",IF(H157&gt;=8,"MODERATE","LOW")))</x:f>
      </x:c>
      <x:c r="J157" s="131"/>
      <x:c r="K157" s="132"/>
      <x:c r="L157" s="133"/>
      <x:c r="M157" s="132"/>
      <x:c r="N157" s="132"/>
      <x:c r="O157" s="137"/>
      <x:c r="P157" s="15" t="str">
        <x:f>IF(A157="","",N157*O157)</x:f>
      </x:c>
      <x:c r="Q157" s="131"/>
      <x:c r="R157" s="132"/>
      <x:c r="S157" s="133"/>
      <x:c r="T157" s="137"/>
    </x:row>
    <x:row r="158">
      <x:c r="A158" s="131"/>
      <x:c r="B158" s="132"/>
      <x:c r="C158" s="132"/>
      <x:c r="D158" s="132"/>
      <x:c r="E158" s="133"/>
      <x:c r="F158" s="132"/>
      <x:c r="G158" s="137"/>
      <x:c r="H158" s="15" t="str">
        <x:f>IF(A158="","",F158*G158)</x:f>
      </x:c>
      <x:c r="I158" s="15" t="str">
        <x:f>IF(A158="","",IF(H158&gt;=15,"HIGH",IF(H158&gt;=8,"MODERATE","LOW")))</x:f>
      </x:c>
      <x:c r="J158" s="131"/>
      <x:c r="K158" s="132"/>
      <x:c r="L158" s="133"/>
      <x:c r="M158" s="132"/>
      <x:c r="N158" s="132"/>
      <x:c r="O158" s="137"/>
      <x:c r="P158" s="15" t="str">
        <x:f>IF(A158="","",N158*O158)</x:f>
      </x:c>
      <x:c r="Q158" s="131"/>
      <x:c r="R158" s="132"/>
      <x:c r="S158" s="133"/>
      <x:c r="T158" s="137"/>
    </x:row>
    <x:row r="159">
      <x:c r="A159" s="131"/>
      <x:c r="B159" s="132"/>
      <x:c r="C159" s="132"/>
      <x:c r="D159" s="132"/>
      <x:c r="E159" s="133"/>
      <x:c r="F159" s="132"/>
      <x:c r="G159" s="137"/>
      <x:c r="H159" s="15" t="str">
        <x:f>IF(A159="","",F159*G159)</x:f>
      </x:c>
      <x:c r="I159" s="15" t="str">
        <x:f>IF(A159="","",IF(H159&gt;=15,"HIGH",IF(H159&gt;=8,"MODERATE","LOW")))</x:f>
      </x:c>
      <x:c r="J159" s="131"/>
      <x:c r="K159" s="132"/>
      <x:c r="L159" s="133"/>
      <x:c r="M159" s="132"/>
      <x:c r="N159" s="132"/>
      <x:c r="O159" s="137"/>
      <x:c r="P159" s="15" t="str">
        <x:f>IF(A159="","",N159*O159)</x:f>
      </x:c>
      <x:c r="Q159" s="131"/>
      <x:c r="R159" s="132"/>
      <x:c r="S159" s="133"/>
      <x:c r="T159" s="137"/>
    </x:row>
    <x:row r="160">
      <x:c r="A160" s="131"/>
      <x:c r="B160" s="132"/>
      <x:c r="C160" s="132"/>
      <x:c r="D160" s="132"/>
      <x:c r="E160" s="133"/>
      <x:c r="F160" s="132"/>
      <x:c r="G160" s="137"/>
      <x:c r="H160" s="15" t="str">
        <x:f>IF(A160="","",F160*G160)</x:f>
      </x:c>
      <x:c r="I160" s="15" t="str">
        <x:f>IF(A160="","",IF(H160&gt;=15,"HIGH",IF(H160&gt;=8,"MODERATE","LOW")))</x:f>
      </x:c>
      <x:c r="J160" s="131"/>
      <x:c r="K160" s="132"/>
      <x:c r="L160" s="133"/>
      <x:c r="M160" s="132"/>
      <x:c r="N160" s="132"/>
      <x:c r="O160" s="137"/>
      <x:c r="P160" s="15" t="str">
        <x:f>IF(A160="","",N160*O160)</x:f>
      </x:c>
      <x:c r="Q160" s="131"/>
      <x:c r="R160" s="132"/>
      <x:c r="S160" s="133"/>
      <x:c r="T160" s="137"/>
    </x:row>
    <x:row r="161">
      <x:c r="A161" s="131"/>
      <x:c r="B161" s="132"/>
      <x:c r="C161" s="132"/>
      <x:c r="D161" s="132"/>
      <x:c r="E161" s="133"/>
      <x:c r="F161" s="132"/>
      <x:c r="G161" s="137"/>
      <x:c r="H161" s="15" t="str">
        <x:f>IF(A161="","",F161*G161)</x:f>
      </x:c>
      <x:c r="I161" s="15" t="str">
        <x:f>IF(A161="","",IF(H161&gt;=15,"HIGH",IF(H161&gt;=8,"MODERATE","LOW")))</x:f>
      </x:c>
      <x:c r="J161" s="131"/>
      <x:c r="K161" s="132"/>
      <x:c r="L161" s="133"/>
      <x:c r="M161" s="132"/>
      <x:c r="N161" s="132"/>
      <x:c r="O161" s="137"/>
      <x:c r="P161" s="15" t="str">
        <x:f>IF(A161="","",N161*O161)</x:f>
      </x:c>
      <x:c r="Q161" s="131"/>
      <x:c r="R161" s="132"/>
      <x:c r="S161" s="133"/>
      <x:c r="T161" s="137"/>
    </x:row>
    <x:row r="162">
      <x:c r="A162" s="131"/>
      <x:c r="B162" s="132"/>
      <x:c r="C162" s="132"/>
      <x:c r="D162" s="132"/>
      <x:c r="E162" s="133"/>
      <x:c r="F162" s="132"/>
      <x:c r="G162" s="137"/>
      <x:c r="H162" s="15" t="str">
        <x:f>IF(A162="","",F162*G162)</x:f>
      </x:c>
      <x:c r="I162" s="15" t="str">
        <x:f>IF(A162="","",IF(H162&gt;=15,"HIGH",IF(H162&gt;=8,"MODERATE","LOW")))</x:f>
      </x:c>
      <x:c r="J162" s="131"/>
      <x:c r="K162" s="132"/>
      <x:c r="L162" s="133"/>
      <x:c r="M162" s="132"/>
      <x:c r="N162" s="132"/>
      <x:c r="O162" s="137"/>
      <x:c r="P162" s="15" t="str">
        <x:f>IF(A162="","",N162*O162)</x:f>
      </x:c>
      <x:c r="Q162" s="131"/>
      <x:c r="R162" s="132"/>
      <x:c r="S162" s="133"/>
      <x:c r="T162" s="137"/>
    </x:row>
    <x:row r="163">
      <x:c r="A163" s="131"/>
      <x:c r="B163" s="132"/>
      <x:c r="C163" s="132"/>
      <x:c r="D163" s="132"/>
      <x:c r="E163" s="133"/>
      <x:c r="F163" s="132"/>
      <x:c r="G163" s="137"/>
      <x:c r="H163" s="15" t="str">
        <x:f>IF(A163="","",F163*G163)</x:f>
      </x:c>
      <x:c r="I163" s="15" t="str">
        <x:f>IF(A163="","",IF(H163&gt;=15,"HIGH",IF(H163&gt;=8,"MODERATE","LOW")))</x:f>
      </x:c>
      <x:c r="J163" s="131"/>
      <x:c r="K163" s="132"/>
      <x:c r="L163" s="133"/>
      <x:c r="M163" s="132"/>
      <x:c r="N163" s="132"/>
      <x:c r="O163" s="137"/>
      <x:c r="P163" s="15" t="str">
        <x:f>IF(A163="","",N163*O163)</x:f>
      </x:c>
      <x:c r="Q163" s="131"/>
      <x:c r="R163" s="132"/>
      <x:c r="S163" s="133"/>
      <x:c r="T163" s="137"/>
    </x:row>
    <x:row r="164">
      <x:c r="A164" s="131"/>
      <x:c r="B164" s="132"/>
      <x:c r="C164" s="132"/>
      <x:c r="D164" s="132"/>
      <x:c r="E164" s="133"/>
      <x:c r="F164" s="132"/>
      <x:c r="G164" s="137"/>
      <x:c r="H164" s="15" t="str">
        <x:f>IF(A164="","",F164*G164)</x:f>
      </x:c>
      <x:c r="I164" s="15" t="str">
        <x:f>IF(A164="","",IF(H164&gt;=15,"HIGH",IF(H164&gt;=8,"MODERATE","LOW")))</x:f>
      </x:c>
      <x:c r="J164" s="131"/>
      <x:c r="K164" s="132"/>
      <x:c r="L164" s="133"/>
      <x:c r="M164" s="132"/>
      <x:c r="N164" s="132"/>
      <x:c r="O164" s="137"/>
      <x:c r="P164" s="15" t="str">
        <x:f>IF(A164="","",N164*O164)</x:f>
      </x:c>
      <x:c r="Q164" s="131"/>
      <x:c r="R164" s="132"/>
      <x:c r="S164" s="133"/>
      <x:c r="T164" s="137"/>
    </x:row>
    <x:row r="165">
      <x:c r="A165" s="131"/>
      <x:c r="B165" s="132"/>
      <x:c r="C165" s="132"/>
      <x:c r="D165" s="132"/>
      <x:c r="E165" s="133"/>
      <x:c r="F165" s="132"/>
      <x:c r="G165" s="137"/>
      <x:c r="H165" s="15" t="str">
        <x:f>IF(A165="","",F165*G165)</x:f>
      </x:c>
      <x:c r="I165" s="15" t="str">
        <x:f>IF(A165="","",IF(H165&gt;=15,"HIGH",IF(H165&gt;=8,"MODERATE","LOW")))</x:f>
      </x:c>
      <x:c r="J165" s="131"/>
      <x:c r="K165" s="132"/>
      <x:c r="L165" s="133"/>
      <x:c r="M165" s="132"/>
      <x:c r="N165" s="132"/>
      <x:c r="O165" s="137"/>
      <x:c r="P165" s="15" t="str">
        <x:f>IF(A165="","",N165*O165)</x:f>
      </x:c>
      <x:c r="Q165" s="131"/>
      <x:c r="R165" s="132"/>
      <x:c r="S165" s="133"/>
      <x:c r="T165" s="137"/>
    </x:row>
    <x:row r="166">
      <x:c r="A166" s="131"/>
      <x:c r="B166" s="132"/>
      <x:c r="C166" s="132"/>
      <x:c r="D166" s="132"/>
      <x:c r="E166" s="133"/>
      <x:c r="F166" s="132"/>
      <x:c r="G166" s="137"/>
      <x:c r="H166" s="15" t="str">
        <x:f>IF(A166="","",F166*G166)</x:f>
      </x:c>
      <x:c r="I166" s="15" t="str">
        <x:f>IF(A166="","",IF(H166&gt;=15,"HIGH",IF(H166&gt;=8,"MODERATE","LOW")))</x:f>
      </x:c>
      <x:c r="J166" s="131"/>
      <x:c r="K166" s="132"/>
      <x:c r="L166" s="133"/>
      <x:c r="M166" s="132"/>
      <x:c r="N166" s="132"/>
      <x:c r="O166" s="137"/>
      <x:c r="P166" s="15" t="str">
        <x:f>IF(A166="","",N166*O166)</x:f>
      </x:c>
      <x:c r="Q166" s="131"/>
      <x:c r="R166" s="132"/>
      <x:c r="S166" s="133"/>
      <x:c r="T166" s="137"/>
    </x:row>
    <x:row r="167">
      <x:c r="A167" s="131"/>
      <x:c r="B167" s="132"/>
      <x:c r="C167" s="132"/>
      <x:c r="D167" s="132"/>
      <x:c r="E167" s="133"/>
      <x:c r="F167" s="132"/>
      <x:c r="G167" s="137"/>
      <x:c r="H167" s="15" t="str">
        <x:f>IF(A167="","",F167*G167)</x:f>
      </x:c>
      <x:c r="I167" s="15" t="str">
        <x:f>IF(A167="","",IF(H167&gt;=15,"HIGH",IF(H167&gt;=8,"MODERATE","LOW")))</x:f>
      </x:c>
      <x:c r="J167" s="131"/>
      <x:c r="K167" s="132"/>
      <x:c r="L167" s="133"/>
      <x:c r="M167" s="132"/>
      <x:c r="N167" s="132"/>
      <x:c r="O167" s="137"/>
      <x:c r="P167" s="15" t="str">
        <x:f>IF(A167="","",N167*O167)</x:f>
      </x:c>
      <x:c r="Q167" s="131"/>
      <x:c r="R167" s="132"/>
      <x:c r="S167" s="133"/>
      <x:c r="T167" s="137"/>
    </x:row>
    <x:row r="168">
      <x:c r="A168" s="131"/>
      <x:c r="B168" s="132"/>
      <x:c r="C168" s="132"/>
      <x:c r="D168" s="132"/>
      <x:c r="E168" s="133"/>
      <x:c r="F168" s="132"/>
      <x:c r="G168" s="137"/>
      <x:c r="H168" s="15" t="str">
        <x:f>IF(A168="","",F168*G168)</x:f>
      </x:c>
      <x:c r="I168" s="15" t="str">
        <x:f>IF(A168="","",IF(H168&gt;=15,"HIGH",IF(H168&gt;=8,"MODERATE","LOW")))</x:f>
      </x:c>
      <x:c r="J168" s="131"/>
      <x:c r="K168" s="132"/>
      <x:c r="L168" s="133"/>
      <x:c r="M168" s="132"/>
      <x:c r="N168" s="132"/>
      <x:c r="O168" s="137"/>
      <x:c r="P168" s="15" t="str">
        <x:f>IF(A168="","",N168*O168)</x:f>
      </x:c>
      <x:c r="Q168" s="131"/>
      <x:c r="R168" s="132"/>
      <x:c r="S168" s="133"/>
      <x:c r="T168" s="137"/>
    </x:row>
    <x:row r="169">
      <x:c r="A169" s="131"/>
      <x:c r="B169" s="132"/>
      <x:c r="C169" s="132"/>
      <x:c r="D169" s="132"/>
      <x:c r="E169" s="133"/>
      <x:c r="F169" s="132"/>
      <x:c r="G169" s="137"/>
      <x:c r="H169" s="15" t="str">
        <x:f>IF(A169="","",F169*G169)</x:f>
      </x:c>
      <x:c r="I169" s="15" t="str">
        <x:f>IF(A169="","",IF(H169&gt;=15,"HIGH",IF(H169&gt;=8,"MODERATE","LOW")))</x:f>
      </x:c>
      <x:c r="J169" s="131"/>
      <x:c r="K169" s="132"/>
      <x:c r="L169" s="133"/>
      <x:c r="M169" s="132"/>
      <x:c r="N169" s="132"/>
      <x:c r="O169" s="137"/>
      <x:c r="P169" s="15" t="str">
        <x:f>IF(A169="","",N169*O169)</x:f>
      </x:c>
      <x:c r="Q169" s="131"/>
      <x:c r="R169" s="132"/>
      <x:c r="S169" s="133"/>
      <x:c r="T169" s="137"/>
    </x:row>
    <x:row r="170">
      <x:c r="A170" s="131"/>
      <x:c r="B170" s="132"/>
      <x:c r="C170" s="132"/>
      <x:c r="D170" s="132"/>
      <x:c r="E170" s="133"/>
      <x:c r="F170" s="132"/>
      <x:c r="G170" s="137"/>
      <x:c r="H170" s="15" t="str">
        <x:f>IF(A170="","",F170*G170)</x:f>
      </x:c>
      <x:c r="I170" s="15" t="str">
        <x:f>IF(A170="","",IF(H170&gt;=15,"HIGH",IF(H170&gt;=8,"MODERATE","LOW")))</x:f>
      </x:c>
      <x:c r="J170" s="131"/>
      <x:c r="K170" s="132"/>
      <x:c r="L170" s="133"/>
      <x:c r="M170" s="132"/>
      <x:c r="N170" s="132"/>
      <x:c r="O170" s="137"/>
      <x:c r="P170" s="15" t="str">
        <x:f>IF(A170="","",N170*O170)</x:f>
      </x:c>
      <x:c r="Q170" s="131"/>
      <x:c r="R170" s="132"/>
      <x:c r="S170" s="133"/>
      <x:c r="T170" s="137"/>
    </x:row>
    <x:row r="171">
      <x:c r="A171" s="131"/>
      <x:c r="B171" s="132"/>
      <x:c r="C171" s="132"/>
      <x:c r="D171" s="132"/>
      <x:c r="E171" s="133"/>
      <x:c r="F171" s="132"/>
      <x:c r="G171" s="137"/>
      <x:c r="H171" s="15" t="str">
        <x:f>IF(A171="","",F171*G171)</x:f>
      </x:c>
      <x:c r="I171" s="15" t="str">
        <x:f>IF(A171="","",IF(H171&gt;=15,"HIGH",IF(H171&gt;=8,"MODERATE","LOW")))</x:f>
      </x:c>
      <x:c r="J171" s="131"/>
      <x:c r="K171" s="132"/>
      <x:c r="L171" s="133"/>
      <x:c r="M171" s="132"/>
      <x:c r="N171" s="132"/>
      <x:c r="O171" s="137"/>
      <x:c r="P171" s="15" t="str">
        <x:f>IF(A171="","",N171*O171)</x:f>
      </x:c>
      <x:c r="Q171" s="131"/>
      <x:c r="R171" s="132"/>
      <x:c r="S171" s="133"/>
      <x:c r="T171" s="137"/>
    </x:row>
    <x:row r="172">
      <x:c r="A172" s="131"/>
      <x:c r="B172" s="132"/>
      <x:c r="C172" s="132"/>
      <x:c r="D172" s="132"/>
      <x:c r="E172" s="133"/>
      <x:c r="F172" s="132"/>
      <x:c r="G172" s="137"/>
      <x:c r="H172" s="15" t="str">
        <x:f>IF(A172="","",F172*G172)</x:f>
      </x:c>
      <x:c r="I172" s="15" t="str">
        <x:f>IF(A172="","",IF(H172&gt;=15,"HIGH",IF(H172&gt;=8,"MODERATE","LOW")))</x:f>
      </x:c>
      <x:c r="J172" s="131"/>
      <x:c r="K172" s="132"/>
      <x:c r="L172" s="133"/>
      <x:c r="M172" s="132"/>
      <x:c r="N172" s="132"/>
      <x:c r="O172" s="137"/>
      <x:c r="P172" s="15" t="str">
        <x:f>IF(A172="","",N172*O172)</x:f>
      </x:c>
      <x:c r="Q172" s="131"/>
      <x:c r="R172" s="132"/>
      <x:c r="S172" s="133"/>
      <x:c r="T172" s="137"/>
    </x:row>
    <x:row r="173">
      <x:c r="A173" s="131"/>
      <x:c r="B173" s="132"/>
      <x:c r="C173" s="132"/>
      <x:c r="D173" s="132"/>
      <x:c r="E173" s="133"/>
      <x:c r="F173" s="132"/>
      <x:c r="G173" s="137"/>
      <x:c r="H173" s="15" t="str">
        <x:f>IF(A173="","",F173*G173)</x:f>
      </x:c>
      <x:c r="I173" s="15" t="str">
        <x:f>IF(A173="","",IF(H173&gt;=15,"HIGH",IF(H173&gt;=8,"MODERATE","LOW")))</x:f>
      </x:c>
      <x:c r="J173" s="131"/>
      <x:c r="K173" s="132"/>
      <x:c r="L173" s="133"/>
      <x:c r="M173" s="132"/>
      <x:c r="N173" s="132"/>
      <x:c r="O173" s="137"/>
      <x:c r="P173" s="15" t="str">
        <x:f>IF(A173="","",N173*O173)</x:f>
      </x:c>
      <x:c r="Q173" s="131"/>
      <x:c r="R173" s="132"/>
      <x:c r="S173" s="133"/>
      <x:c r="T173" s="137"/>
    </x:row>
    <x:row r="174">
      <x:c r="A174" s="131"/>
      <x:c r="B174" s="132"/>
      <x:c r="C174" s="132"/>
      <x:c r="D174" s="132"/>
      <x:c r="E174" s="133"/>
      <x:c r="F174" s="132"/>
      <x:c r="G174" s="137"/>
      <x:c r="H174" s="15" t="str">
        <x:f>IF(A174="","",F174*G174)</x:f>
      </x:c>
      <x:c r="I174" s="15" t="str">
        <x:f>IF(A174="","",IF(H174&gt;=15,"HIGH",IF(H174&gt;=8,"MODERATE","LOW")))</x:f>
      </x:c>
      <x:c r="J174" s="131"/>
      <x:c r="K174" s="132"/>
      <x:c r="L174" s="133"/>
      <x:c r="M174" s="132"/>
      <x:c r="N174" s="132"/>
      <x:c r="O174" s="137"/>
      <x:c r="P174" s="15" t="str">
        <x:f>IF(A174="","",N174*O174)</x:f>
      </x:c>
      <x:c r="Q174" s="131"/>
      <x:c r="R174" s="132"/>
      <x:c r="S174" s="133"/>
      <x:c r="T174" s="137"/>
    </x:row>
    <x:row r="175">
      <x:c r="A175" s="131"/>
      <x:c r="B175" s="132"/>
      <x:c r="C175" s="132"/>
      <x:c r="D175" s="132"/>
      <x:c r="E175" s="133"/>
      <x:c r="F175" s="132"/>
      <x:c r="G175" s="137"/>
      <x:c r="H175" s="15" t="str">
        <x:f>IF(A175="","",F175*G175)</x:f>
      </x:c>
      <x:c r="I175" s="15" t="str">
        <x:f>IF(A175="","",IF(H175&gt;=15,"HIGH",IF(H175&gt;=8,"MODERATE","LOW")))</x:f>
      </x:c>
      <x:c r="J175" s="131"/>
      <x:c r="K175" s="132"/>
      <x:c r="L175" s="133"/>
      <x:c r="M175" s="132"/>
      <x:c r="N175" s="132"/>
      <x:c r="O175" s="137"/>
      <x:c r="P175" s="15" t="str">
        <x:f>IF(A175="","",N175*O175)</x:f>
      </x:c>
      <x:c r="Q175" s="131"/>
      <x:c r="R175" s="132"/>
      <x:c r="S175" s="133"/>
      <x:c r="T175" s="137"/>
    </x:row>
    <x:row r="176">
      <x:c r="A176" s="131"/>
      <x:c r="B176" s="132"/>
      <x:c r="C176" s="132"/>
      <x:c r="D176" s="132"/>
      <x:c r="E176" s="133"/>
      <x:c r="F176" s="132"/>
      <x:c r="G176" s="137"/>
      <x:c r="H176" s="15" t="str">
        <x:f>IF(A176="","",F176*G176)</x:f>
      </x:c>
      <x:c r="I176" s="15" t="str">
        <x:f>IF(A176="","",IF(H176&gt;=15,"HIGH",IF(H176&gt;=8,"MODERATE","LOW")))</x:f>
      </x:c>
      <x:c r="J176" s="131"/>
      <x:c r="K176" s="132"/>
      <x:c r="L176" s="133"/>
      <x:c r="M176" s="132"/>
      <x:c r="N176" s="132"/>
      <x:c r="O176" s="137"/>
      <x:c r="P176" s="15" t="str">
        <x:f>IF(A176="","",N176*O176)</x:f>
      </x:c>
      <x:c r="Q176" s="131"/>
      <x:c r="R176" s="132"/>
      <x:c r="S176" s="133"/>
      <x:c r="T176" s="137"/>
    </x:row>
    <x:row r="177">
      <x:c r="A177" s="131"/>
      <x:c r="B177" s="132"/>
      <x:c r="C177" s="132"/>
      <x:c r="D177" s="132"/>
      <x:c r="E177" s="133"/>
      <x:c r="F177" s="132"/>
      <x:c r="G177" s="137"/>
      <x:c r="H177" s="15" t="str">
        <x:f>IF(A177="","",F177*G177)</x:f>
      </x:c>
      <x:c r="I177" s="15" t="str">
        <x:f>IF(A177="","",IF(H177&gt;=15,"HIGH",IF(H177&gt;=8,"MODERATE","LOW")))</x:f>
      </x:c>
      <x:c r="J177" s="131"/>
      <x:c r="K177" s="132"/>
      <x:c r="L177" s="133"/>
      <x:c r="M177" s="132"/>
      <x:c r="N177" s="132"/>
      <x:c r="O177" s="137"/>
      <x:c r="P177" s="15" t="str">
        <x:f>IF(A177="","",N177*O177)</x:f>
      </x:c>
      <x:c r="Q177" s="131"/>
      <x:c r="R177" s="132"/>
      <x:c r="S177" s="133"/>
      <x:c r="T177" s="137"/>
    </x:row>
    <x:row r="178">
      <x:c r="A178" s="131"/>
      <x:c r="B178" s="132"/>
      <x:c r="C178" s="132"/>
      <x:c r="D178" s="132"/>
      <x:c r="E178" s="133"/>
      <x:c r="F178" s="132"/>
      <x:c r="G178" s="137"/>
      <x:c r="H178" s="15" t="str">
        <x:f>IF(A178="","",F178*G178)</x:f>
      </x:c>
      <x:c r="I178" s="15" t="str">
        <x:f>IF(A178="","",IF(H178&gt;=15,"HIGH",IF(H178&gt;=8,"MODERATE","LOW")))</x:f>
      </x:c>
      <x:c r="J178" s="131"/>
      <x:c r="K178" s="132"/>
      <x:c r="L178" s="133"/>
      <x:c r="M178" s="132"/>
      <x:c r="N178" s="132"/>
      <x:c r="O178" s="137"/>
      <x:c r="P178" s="15" t="str">
        <x:f>IF(A178="","",N178*O178)</x:f>
      </x:c>
      <x:c r="Q178" s="131"/>
      <x:c r="R178" s="132"/>
      <x:c r="S178" s="133"/>
      <x:c r="T178" s="137"/>
    </x:row>
    <x:row r="179">
      <x:c r="A179" s="131"/>
      <x:c r="B179" s="132"/>
      <x:c r="C179" s="132"/>
      <x:c r="D179" s="132"/>
      <x:c r="E179" s="133"/>
      <x:c r="F179" s="132"/>
      <x:c r="G179" s="137"/>
      <x:c r="H179" s="15" t="str">
        <x:f>IF(A179="","",F179*G179)</x:f>
      </x:c>
      <x:c r="I179" s="15" t="str">
        <x:f>IF(A179="","",IF(H179&gt;=15,"HIGH",IF(H179&gt;=8,"MODERATE","LOW")))</x:f>
      </x:c>
      <x:c r="J179" s="131"/>
      <x:c r="K179" s="132"/>
      <x:c r="L179" s="133"/>
      <x:c r="M179" s="132"/>
      <x:c r="N179" s="132"/>
      <x:c r="O179" s="137"/>
      <x:c r="P179" s="15" t="str">
        <x:f>IF(A179="","",N179*O179)</x:f>
      </x:c>
      <x:c r="Q179" s="131"/>
      <x:c r="R179" s="132"/>
      <x:c r="S179" s="133"/>
      <x:c r="T179" s="137"/>
    </x:row>
    <x:row r="180">
      <x:c r="A180" s="131"/>
      <x:c r="B180" s="132"/>
      <x:c r="C180" s="132"/>
      <x:c r="D180" s="132"/>
      <x:c r="E180" s="133"/>
      <x:c r="F180" s="132"/>
      <x:c r="G180" s="137"/>
      <x:c r="H180" s="15" t="str">
        <x:f>IF(A180="","",F180*G180)</x:f>
      </x:c>
      <x:c r="I180" s="15" t="str">
        <x:f>IF(A180="","",IF(H180&gt;=15,"HIGH",IF(H180&gt;=8,"MODERATE","LOW")))</x:f>
      </x:c>
      <x:c r="J180" s="131"/>
      <x:c r="K180" s="132"/>
      <x:c r="L180" s="133"/>
      <x:c r="M180" s="132"/>
      <x:c r="N180" s="132"/>
      <x:c r="O180" s="137"/>
      <x:c r="P180" s="15" t="str">
        <x:f>IF(A180="","",N180*O180)</x:f>
      </x:c>
      <x:c r="Q180" s="131"/>
      <x:c r="R180" s="132"/>
      <x:c r="S180" s="133"/>
      <x:c r="T180" s="137"/>
    </x:row>
    <x:row r="181">
      <x:c r="A181" s="131"/>
      <x:c r="B181" s="132"/>
      <x:c r="C181" s="132"/>
      <x:c r="D181" s="132"/>
      <x:c r="E181" s="133"/>
      <x:c r="F181" s="132"/>
      <x:c r="G181" s="137"/>
      <x:c r="H181" s="15" t="str">
        <x:f>IF(A181="","",F181*G181)</x:f>
      </x:c>
      <x:c r="I181" s="15" t="str">
        <x:f>IF(A181="","",IF(H181&gt;=15,"HIGH",IF(H181&gt;=8,"MODERATE","LOW")))</x:f>
      </x:c>
      <x:c r="J181" s="131"/>
      <x:c r="K181" s="132"/>
      <x:c r="L181" s="133"/>
      <x:c r="M181" s="132"/>
      <x:c r="N181" s="132"/>
      <x:c r="O181" s="137"/>
      <x:c r="P181" s="15" t="str">
        <x:f>IF(A181="","",N181*O181)</x:f>
      </x:c>
      <x:c r="Q181" s="131"/>
      <x:c r="R181" s="132"/>
      <x:c r="S181" s="133"/>
      <x:c r="T181" s="137"/>
    </x:row>
    <x:row r="182">
      <x:c r="A182" s="131"/>
      <x:c r="B182" s="132"/>
      <x:c r="C182" s="132"/>
      <x:c r="D182" s="132"/>
      <x:c r="E182" s="133"/>
      <x:c r="F182" s="132"/>
      <x:c r="G182" s="137"/>
      <x:c r="H182" s="15" t="str">
        <x:f>IF(A182="","",F182*G182)</x:f>
      </x:c>
      <x:c r="I182" s="15" t="str">
        <x:f>IF(A182="","",IF(H182&gt;=15,"HIGH",IF(H182&gt;=8,"MODERATE","LOW")))</x:f>
      </x:c>
      <x:c r="J182" s="131"/>
      <x:c r="K182" s="132"/>
      <x:c r="L182" s="133"/>
      <x:c r="M182" s="132"/>
      <x:c r="N182" s="132"/>
      <x:c r="O182" s="137"/>
      <x:c r="P182" s="15" t="str">
        <x:f>IF(A182="","",N182*O182)</x:f>
      </x:c>
      <x:c r="Q182" s="131"/>
      <x:c r="R182" s="132"/>
      <x:c r="S182" s="133"/>
      <x:c r="T182" s="137"/>
    </x:row>
    <x:row r="183">
      <x:c r="A183" s="131"/>
      <x:c r="B183" s="132"/>
      <x:c r="C183" s="132"/>
      <x:c r="D183" s="132"/>
      <x:c r="E183" s="133"/>
      <x:c r="F183" s="132"/>
      <x:c r="G183" s="137"/>
      <x:c r="H183" s="15" t="str">
        <x:f>IF(A183="","",F183*G183)</x:f>
      </x:c>
      <x:c r="I183" s="15" t="str">
        <x:f>IF(A183="","",IF(H183&gt;=15,"HIGH",IF(H183&gt;=8,"MODERATE","LOW")))</x:f>
      </x:c>
      <x:c r="J183" s="131"/>
      <x:c r="K183" s="132"/>
      <x:c r="L183" s="133"/>
      <x:c r="M183" s="132"/>
      <x:c r="N183" s="132"/>
      <x:c r="O183" s="137"/>
      <x:c r="P183" s="15" t="str">
        <x:f>IF(A183="","",N183*O183)</x:f>
      </x:c>
      <x:c r="Q183" s="131"/>
      <x:c r="R183" s="132"/>
      <x:c r="S183" s="133"/>
      <x:c r="T183" s="137"/>
    </x:row>
    <x:row r="184">
      <x:c r="A184" s="131"/>
      <x:c r="B184" s="132"/>
      <x:c r="C184" s="132"/>
      <x:c r="D184" s="132"/>
      <x:c r="E184" s="133"/>
      <x:c r="F184" s="132"/>
      <x:c r="G184" s="137"/>
      <x:c r="H184" s="15" t="str">
        <x:f>IF(A184="","",F184*G184)</x:f>
      </x:c>
      <x:c r="I184" s="15" t="str">
        <x:f>IF(A184="","",IF(H184&gt;=15,"HIGH",IF(H184&gt;=8,"MODERATE","LOW")))</x:f>
      </x:c>
      <x:c r="J184" s="131"/>
      <x:c r="K184" s="132"/>
      <x:c r="L184" s="133"/>
      <x:c r="M184" s="132"/>
      <x:c r="N184" s="132"/>
      <x:c r="O184" s="137"/>
      <x:c r="P184" s="15" t="str">
        <x:f>IF(A184="","",N184*O184)</x:f>
      </x:c>
      <x:c r="Q184" s="131"/>
      <x:c r="R184" s="132"/>
      <x:c r="S184" s="133"/>
      <x:c r="T184" s="137"/>
    </x:row>
    <x:row r="185">
      <x:c r="A185" s="131"/>
      <x:c r="B185" s="132"/>
      <x:c r="C185" s="132"/>
      <x:c r="D185" s="132"/>
      <x:c r="E185" s="133"/>
      <x:c r="F185" s="132"/>
      <x:c r="G185" s="137"/>
      <x:c r="H185" s="15" t="str">
        <x:f>IF(A185="","",F185*G185)</x:f>
      </x:c>
      <x:c r="I185" s="15" t="str">
        <x:f>IF(A185="","",IF(H185&gt;=15,"HIGH",IF(H185&gt;=8,"MODERATE","LOW")))</x:f>
      </x:c>
      <x:c r="J185" s="131"/>
      <x:c r="K185" s="132"/>
      <x:c r="L185" s="133"/>
      <x:c r="M185" s="132"/>
      <x:c r="N185" s="132"/>
      <x:c r="O185" s="137"/>
      <x:c r="P185" s="15" t="str">
        <x:f>IF(A185="","",N185*O185)</x:f>
      </x:c>
      <x:c r="Q185" s="131"/>
      <x:c r="R185" s="132"/>
      <x:c r="S185" s="133"/>
      <x:c r="T185" s="137"/>
    </x:row>
    <x:row r="186">
      <x:c r="A186" s="131"/>
      <x:c r="B186" s="132"/>
      <x:c r="C186" s="132"/>
      <x:c r="D186" s="132"/>
      <x:c r="E186" s="133"/>
      <x:c r="F186" s="132"/>
      <x:c r="G186" s="137"/>
      <x:c r="H186" s="15" t="str">
        <x:f>IF(A186="","",F186*G186)</x:f>
      </x:c>
      <x:c r="I186" s="15" t="str">
        <x:f>IF(A186="","",IF(H186&gt;=15,"HIGH",IF(H186&gt;=8,"MODERATE","LOW")))</x:f>
      </x:c>
      <x:c r="J186" s="131"/>
      <x:c r="K186" s="132"/>
      <x:c r="L186" s="133"/>
      <x:c r="M186" s="132"/>
      <x:c r="N186" s="132"/>
      <x:c r="O186" s="137"/>
      <x:c r="P186" s="15" t="str">
        <x:f>IF(A186="","",N186*O186)</x:f>
      </x:c>
      <x:c r="Q186" s="131"/>
      <x:c r="R186" s="132"/>
      <x:c r="S186" s="133"/>
      <x:c r="T186" s="137"/>
    </x:row>
    <x:row r="187">
      <x:c r="A187" s="131"/>
      <x:c r="B187" s="132"/>
      <x:c r="C187" s="132"/>
      <x:c r="D187" s="132"/>
      <x:c r="E187" s="133"/>
      <x:c r="F187" s="132"/>
      <x:c r="G187" s="137"/>
      <x:c r="H187" s="15" t="str">
        <x:f>IF(A187="","",F187*G187)</x:f>
      </x:c>
      <x:c r="I187" s="15" t="str">
        <x:f>IF(A187="","",IF(H187&gt;=15,"HIGH",IF(H187&gt;=8,"MODERATE","LOW")))</x:f>
      </x:c>
      <x:c r="J187" s="131"/>
      <x:c r="K187" s="132"/>
      <x:c r="L187" s="133"/>
      <x:c r="M187" s="132"/>
      <x:c r="N187" s="132"/>
      <x:c r="O187" s="137"/>
      <x:c r="P187" s="15" t="str">
        <x:f>IF(A187="","",N187*O187)</x:f>
      </x:c>
      <x:c r="Q187" s="131"/>
      <x:c r="R187" s="132"/>
      <x:c r="S187" s="133"/>
      <x:c r="T187" s="137"/>
    </x:row>
    <x:row r="188">
      <x:c r="A188" s="131"/>
      <x:c r="B188" s="132"/>
      <x:c r="C188" s="132"/>
      <x:c r="D188" s="132"/>
      <x:c r="E188" s="133"/>
      <x:c r="F188" s="132"/>
      <x:c r="G188" s="137"/>
      <x:c r="H188" s="15" t="str">
        <x:f>IF(A188="","",F188*G188)</x:f>
      </x:c>
      <x:c r="I188" s="15" t="str">
        <x:f>IF(A188="","",IF(H188&gt;=15,"HIGH",IF(H188&gt;=8,"MODERATE","LOW")))</x:f>
      </x:c>
      <x:c r="J188" s="131"/>
      <x:c r="K188" s="132"/>
      <x:c r="L188" s="133"/>
      <x:c r="M188" s="132"/>
      <x:c r="N188" s="132"/>
      <x:c r="O188" s="137"/>
      <x:c r="P188" s="15" t="str">
        <x:f>IF(A188="","",N188*O188)</x:f>
      </x:c>
      <x:c r="Q188" s="131"/>
      <x:c r="R188" s="132"/>
      <x:c r="S188" s="133"/>
      <x:c r="T188" s="137"/>
    </x:row>
    <x:row r="189">
      <x:c r="A189" s="131"/>
      <x:c r="B189" s="132"/>
      <x:c r="C189" s="132"/>
      <x:c r="D189" s="132"/>
      <x:c r="E189" s="133"/>
      <x:c r="F189" s="132"/>
      <x:c r="G189" s="137"/>
      <x:c r="H189" s="15" t="str">
        <x:f>IF(A189="","",F189*G189)</x:f>
      </x:c>
      <x:c r="I189" s="15" t="str">
        <x:f>IF(A189="","",IF(H189&gt;=15,"HIGH",IF(H189&gt;=8,"MODERATE","LOW")))</x:f>
      </x:c>
      <x:c r="J189" s="131"/>
      <x:c r="K189" s="132"/>
      <x:c r="L189" s="133"/>
      <x:c r="M189" s="132"/>
      <x:c r="N189" s="132"/>
      <x:c r="O189" s="137"/>
      <x:c r="P189" s="15" t="str">
        <x:f>IF(A189="","",N189*O189)</x:f>
      </x:c>
      <x:c r="Q189" s="131"/>
      <x:c r="R189" s="132"/>
      <x:c r="S189" s="133"/>
      <x:c r="T189" s="137"/>
    </x:row>
    <x:row r="190">
      <x:c r="A190" s="131"/>
      <x:c r="B190" s="132"/>
      <x:c r="C190" s="132"/>
      <x:c r="D190" s="132"/>
      <x:c r="E190" s="133"/>
      <x:c r="F190" s="132"/>
      <x:c r="G190" s="137"/>
      <x:c r="H190" s="15" t="str">
        <x:f>IF(A190="","",F190*G190)</x:f>
      </x:c>
      <x:c r="I190" s="15" t="str">
        <x:f>IF(A190="","",IF(H190&gt;=15,"HIGH",IF(H190&gt;=8,"MODERATE","LOW")))</x:f>
      </x:c>
      <x:c r="J190" s="131"/>
      <x:c r="K190" s="132"/>
      <x:c r="L190" s="133"/>
      <x:c r="M190" s="132"/>
      <x:c r="N190" s="132"/>
      <x:c r="O190" s="137"/>
      <x:c r="P190" s="15" t="str">
        <x:f>IF(A190="","",N190*O190)</x:f>
      </x:c>
      <x:c r="Q190" s="131"/>
      <x:c r="R190" s="132"/>
      <x:c r="S190" s="133"/>
      <x:c r="T190" s="137"/>
    </x:row>
    <x:row r="191">
      <x:c r="A191" s="131"/>
      <x:c r="B191" s="132"/>
      <x:c r="C191" s="132"/>
      <x:c r="D191" s="132"/>
      <x:c r="E191" s="133"/>
      <x:c r="F191" s="132"/>
      <x:c r="G191" s="137"/>
      <x:c r="H191" s="15" t="str">
        <x:f>IF(A191="","",F191*G191)</x:f>
      </x:c>
      <x:c r="I191" s="15" t="str">
        <x:f>IF(A191="","",IF(H191&gt;=15,"HIGH",IF(H191&gt;=8,"MODERATE","LOW")))</x:f>
      </x:c>
      <x:c r="J191" s="131"/>
      <x:c r="K191" s="132"/>
      <x:c r="L191" s="133"/>
      <x:c r="M191" s="132"/>
      <x:c r="N191" s="132"/>
      <x:c r="O191" s="137"/>
      <x:c r="P191" s="15" t="str">
        <x:f>IF(A191="","",N191*O191)</x:f>
      </x:c>
      <x:c r="Q191" s="131"/>
      <x:c r="R191" s="132"/>
      <x:c r="S191" s="133"/>
      <x:c r="T191" s="137"/>
    </x:row>
    <x:row r="192">
      <x:c r="A192" s="131"/>
      <x:c r="B192" s="132"/>
      <x:c r="C192" s="132"/>
      <x:c r="D192" s="132"/>
      <x:c r="E192" s="133"/>
      <x:c r="F192" s="132"/>
      <x:c r="G192" s="137"/>
      <x:c r="H192" s="15" t="str">
        <x:f>IF(A192="","",F192*G192)</x:f>
      </x:c>
      <x:c r="I192" s="15" t="str">
        <x:f>IF(A192="","",IF(H192&gt;=15,"HIGH",IF(H192&gt;=8,"MODERATE","LOW")))</x:f>
      </x:c>
      <x:c r="J192" s="131"/>
      <x:c r="K192" s="132"/>
      <x:c r="L192" s="133"/>
      <x:c r="M192" s="132"/>
      <x:c r="N192" s="132"/>
      <x:c r="O192" s="137"/>
      <x:c r="P192" s="15" t="str">
        <x:f>IF(A192="","",N192*O192)</x:f>
      </x:c>
      <x:c r="Q192" s="131"/>
      <x:c r="R192" s="132"/>
      <x:c r="S192" s="133"/>
      <x:c r="T192" s="137"/>
    </x:row>
    <x:row r="193">
      <x:c r="A193" s="131"/>
      <x:c r="B193" s="132"/>
      <x:c r="C193" s="132"/>
      <x:c r="D193" s="132"/>
      <x:c r="E193" s="133"/>
      <x:c r="F193" s="132"/>
      <x:c r="G193" s="137"/>
      <x:c r="H193" s="15" t="str">
        <x:f>IF(A193="","",F193*G193)</x:f>
      </x:c>
      <x:c r="I193" s="15" t="str">
        <x:f>IF(A193="","",IF(H193&gt;=15,"HIGH",IF(H193&gt;=8,"MODERATE","LOW")))</x:f>
      </x:c>
      <x:c r="J193" s="131"/>
      <x:c r="K193" s="132"/>
      <x:c r="L193" s="133"/>
      <x:c r="M193" s="132"/>
      <x:c r="N193" s="132"/>
      <x:c r="O193" s="137"/>
      <x:c r="P193" s="15" t="str">
        <x:f>IF(A193="","",N193*O193)</x:f>
      </x:c>
      <x:c r="Q193" s="131"/>
      <x:c r="R193" s="132"/>
      <x:c r="S193" s="133"/>
      <x:c r="T193" s="137"/>
    </x:row>
    <x:row r="194">
      <x:c r="A194" s="131"/>
      <x:c r="B194" s="132"/>
      <x:c r="C194" s="132"/>
      <x:c r="D194" s="132"/>
      <x:c r="E194" s="133"/>
      <x:c r="F194" s="132"/>
      <x:c r="G194" s="137"/>
      <x:c r="H194" s="15" t="str">
        <x:f>IF(A194="","",F194*G194)</x:f>
      </x:c>
      <x:c r="I194" s="15" t="str">
        <x:f>IF(A194="","",IF(H194&gt;=15,"HIGH",IF(H194&gt;=8,"MODERATE","LOW")))</x:f>
      </x:c>
      <x:c r="J194" s="131"/>
      <x:c r="K194" s="132"/>
      <x:c r="L194" s="133"/>
      <x:c r="M194" s="132"/>
      <x:c r="N194" s="132"/>
      <x:c r="O194" s="137"/>
      <x:c r="P194" s="15" t="str">
        <x:f>IF(A194="","",N194*O194)</x:f>
      </x:c>
      <x:c r="Q194" s="131"/>
      <x:c r="R194" s="132"/>
      <x:c r="S194" s="133"/>
      <x:c r="T194" s="137"/>
    </x:row>
    <x:row r="195">
      <x:c r="A195" s="131"/>
      <x:c r="B195" s="132"/>
      <x:c r="C195" s="132"/>
      <x:c r="D195" s="132"/>
      <x:c r="E195" s="133"/>
      <x:c r="F195" s="132"/>
      <x:c r="G195" s="137"/>
      <x:c r="H195" s="15" t="str">
        <x:f>IF(A195="","",F195*G195)</x:f>
      </x:c>
      <x:c r="I195" s="15" t="str">
        <x:f>IF(A195="","",IF(H195&gt;=15,"HIGH",IF(H195&gt;=8,"MODERATE","LOW")))</x:f>
      </x:c>
      <x:c r="J195" s="131"/>
      <x:c r="K195" s="132"/>
      <x:c r="L195" s="133"/>
      <x:c r="M195" s="132"/>
      <x:c r="N195" s="132"/>
      <x:c r="O195" s="137"/>
      <x:c r="P195" s="15" t="str">
        <x:f>IF(A195="","",N195*O195)</x:f>
      </x:c>
      <x:c r="Q195" s="131"/>
      <x:c r="R195" s="132"/>
      <x:c r="S195" s="133"/>
      <x:c r="T195" s="137"/>
    </x:row>
    <x:row r="196">
      <x:c r="A196" s="131"/>
      <x:c r="B196" s="132"/>
      <x:c r="C196" s="132"/>
      <x:c r="D196" s="132"/>
      <x:c r="E196" s="133"/>
      <x:c r="F196" s="132"/>
      <x:c r="G196" s="137"/>
      <x:c r="H196" s="15" t="str">
        <x:f>IF(A196="","",F196*G196)</x:f>
      </x:c>
      <x:c r="I196" s="15" t="str">
        <x:f>IF(A196="","",IF(H196&gt;=15,"HIGH",IF(H196&gt;=8,"MODERATE","LOW")))</x:f>
      </x:c>
      <x:c r="J196" s="131"/>
      <x:c r="K196" s="132"/>
      <x:c r="L196" s="133"/>
      <x:c r="M196" s="132"/>
      <x:c r="N196" s="132"/>
      <x:c r="O196" s="137"/>
      <x:c r="P196" s="15" t="str">
        <x:f>IF(A196="","",N196*O196)</x:f>
      </x:c>
      <x:c r="Q196" s="131"/>
      <x:c r="R196" s="132"/>
      <x:c r="S196" s="133"/>
      <x:c r="T196" s="137"/>
    </x:row>
    <x:row r="197">
      <x:c r="A197" s="131"/>
      <x:c r="B197" s="132"/>
      <x:c r="C197" s="132"/>
      <x:c r="D197" s="132"/>
      <x:c r="E197" s="133"/>
      <x:c r="F197" s="132"/>
      <x:c r="G197" s="137"/>
      <x:c r="H197" s="15" t="str">
        <x:f>IF(A197="","",F197*G197)</x:f>
      </x:c>
      <x:c r="I197" s="15" t="str">
        <x:f>IF(A197="","",IF(H197&gt;=15,"HIGH",IF(H197&gt;=8,"MODERATE","LOW")))</x:f>
      </x:c>
      <x:c r="J197" s="131"/>
      <x:c r="K197" s="132"/>
      <x:c r="L197" s="133"/>
      <x:c r="M197" s="132"/>
      <x:c r="N197" s="132"/>
      <x:c r="O197" s="137"/>
      <x:c r="P197" s="15" t="str">
        <x:f>IF(A197="","",N197*O197)</x:f>
      </x:c>
      <x:c r="Q197" s="131"/>
      <x:c r="R197" s="132"/>
      <x:c r="S197" s="133"/>
      <x:c r="T197" s="137"/>
    </x:row>
    <x:row r="198">
      <x:c r="A198" s="131"/>
      <x:c r="B198" s="132"/>
      <x:c r="C198" s="132"/>
      <x:c r="D198" s="132"/>
      <x:c r="E198" s="133"/>
      <x:c r="F198" s="132"/>
      <x:c r="G198" s="137"/>
      <x:c r="H198" s="15" t="str">
        <x:f>IF(A198="","",F198*G198)</x:f>
      </x:c>
      <x:c r="I198" s="15" t="str">
        <x:f>IF(A198="","",IF(H198&gt;=15,"HIGH",IF(H198&gt;=8,"MODERATE","LOW")))</x:f>
      </x:c>
      <x:c r="J198" s="131"/>
      <x:c r="K198" s="132"/>
      <x:c r="L198" s="133"/>
      <x:c r="M198" s="132"/>
      <x:c r="N198" s="132"/>
      <x:c r="O198" s="137"/>
      <x:c r="P198" s="15" t="str">
        <x:f>IF(A198="","",N198*O198)</x:f>
      </x:c>
      <x:c r="Q198" s="131"/>
      <x:c r="R198" s="132"/>
      <x:c r="S198" s="133"/>
      <x:c r="T198" s="137"/>
    </x:row>
    <x:row r="199">
      <x:c r="A199" s="131"/>
      <x:c r="B199" s="132"/>
      <x:c r="C199" s="132"/>
      <x:c r="D199" s="132"/>
      <x:c r="E199" s="133"/>
      <x:c r="F199" s="132"/>
      <x:c r="G199" s="137"/>
      <x:c r="H199" s="15" t="str">
        <x:f>IF(A199="","",F199*G199)</x:f>
      </x:c>
      <x:c r="I199" s="15" t="str">
        <x:f>IF(A199="","",IF(H199&gt;=15,"HIGH",IF(H199&gt;=8,"MODERATE","LOW")))</x:f>
      </x:c>
      <x:c r="J199" s="131"/>
      <x:c r="K199" s="132"/>
      <x:c r="L199" s="133"/>
      <x:c r="M199" s="132"/>
      <x:c r="N199" s="132"/>
      <x:c r="O199" s="137"/>
      <x:c r="P199" s="15" t="str">
        <x:f>IF(A199="","",N199*O199)</x:f>
      </x:c>
      <x:c r="Q199" s="131"/>
      <x:c r="R199" s="132"/>
      <x:c r="S199" s="133"/>
      <x:c r="T199" s="137"/>
    </x:row>
    <x:row r="200">
      <x:c r="A200" s="131"/>
      <x:c r="B200" s="132"/>
      <x:c r="C200" s="132"/>
      <x:c r="D200" s="132"/>
      <x:c r="E200" s="133"/>
      <x:c r="F200" s="132"/>
      <x:c r="G200" s="137"/>
      <x:c r="H200" s="15" t="str">
        <x:f>IF(A200="","",F200*G200)</x:f>
      </x:c>
      <x:c r="I200" s="15" t="str">
        <x:f>IF(A200="","",IF(H200&gt;=15,"HIGH",IF(H200&gt;=8,"MODERATE","LOW")))</x:f>
      </x:c>
      <x:c r="J200" s="131"/>
      <x:c r="K200" s="132"/>
      <x:c r="L200" s="133"/>
      <x:c r="M200" s="132"/>
      <x:c r="N200" s="132"/>
      <x:c r="O200" s="137"/>
      <x:c r="P200" s="15" t="str">
        <x:f>IF(A200="","",N200*O200)</x:f>
      </x:c>
      <x:c r="Q200" s="131"/>
      <x:c r="R200" s="132"/>
      <x:c r="S200" s="133"/>
      <x:c r="T200" s="137"/>
    </x:row>
    <x:row r="201">
      <x:c r="A201" s="131"/>
      <x:c r="B201" s="132"/>
      <x:c r="C201" s="132"/>
      <x:c r="D201" s="132"/>
      <x:c r="E201" s="133"/>
      <x:c r="F201" s="132"/>
      <x:c r="G201" s="137"/>
      <x:c r="H201" s="15" t="str">
        <x:f>IF(A201="","",F201*G201)</x:f>
      </x:c>
      <x:c r="I201" s="15" t="str">
        <x:f>IF(A201="","",IF(H201&gt;=15,"HIGH",IF(H201&gt;=8,"MODERATE","LOW")))</x:f>
      </x:c>
      <x:c r="J201" s="131"/>
      <x:c r="K201" s="132"/>
      <x:c r="L201" s="133"/>
      <x:c r="M201" s="132"/>
      <x:c r="N201" s="132"/>
      <x:c r="O201" s="137"/>
      <x:c r="P201" s="15" t="str">
        <x:f>IF(A201="","",N201*O201)</x:f>
      </x:c>
      <x:c r="Q201" s="131"/>
      <x:c r="R201" s="132"/>
      <x:c r="S201" s="133"/>
      <x:c r="T201" s="137"/>
    </x:row>
    <x:row r="202">
      <x:c r="A202" s="131"/>
      <x:c r="B202" s="132"/>
      <x:c r="C202" s="132"/>
      <x:c r="D202" s="132"/>
      <x:c r="E202" s="133"/>
      <x:c r="F202" s="132"/>
      <x:c r="G202" s="137"/>
      <x:c r="H202" s="15" t="str">
        <x:f>IF(A202="","",F202*G202)</x:f>
      </x:c>
      <x:c r="I202" s="15" t="str">
        <x:f>IF(A202="","",IF(H202&gt;=15,"HIGH",IF(H202&gt;=8,"MODERATE","LOW")))</x:f>
      </x:c>
      <x:c r="J202" s="131"/>
      <x:c r="K202" s="132"/>
      <x:c r="L202" s="133"/>
      <x:c r="M202" s="132"/>
      <x:c r="N202" s="132"/>
      <x:c r="O202" s="137"/>
      <x:c r="P202" s="15" t="str">
        <x:f>IF(A202="","",N202*O202)</x:f>
      </x:c>
      <x:c r="Q202" s="131"/>
      <x:c r="R202" s="132"/>
      <x:c r="S202" s="133"/>
      <x:c r="T202" s="137"/>
    </x:row>
    <x:row r="203">
      <x:c r="A203" s="131"/>
      <x:c r="B203" s="132"/>
      <x:c r="C203" s="132"/>
      <x:c r="D203" s="132"/>
      <x:c r="E203" s="133"/>
      <x:c r="F203" s="132"/>
      <x:c r="G203" s="137"/>
      <x:c r="H203" s="15" t="str">
        <x:f>IF(A203="","",F203*G203)</x:f>
      </x:c>
      <x:c r="I203" s="15" t="str">
        <x:f>IF(A203="","",IF(H203&gt;=15,"HIGH",IF(H203&gt;=8,"MODERATE","LOW")))</x:f>
      </x:c>
      <x:c r="J203" s="131"/>
      <x:c r="K203" s="132"/>
      <x:c r="L203" s="133"/>
      <x:c r="M203" s="132"/>
      <x:c r="N203" s="132"/>
      <x:c r="O203" s="137"/>
      <x:c r="P203" s="15" t="str">
        <x:f>IF(A203="","",N203*O203)</x:f>
      </x:c>
      <x:c r="Q203" s="131"/>
      <x:c r="R203" s="132"/>
      <x:c r="S203" s="133"/>
      <x:c r="T203" s="137"/>
    </x:row>
    <x:row r="204">
      <x:c r="A204" s="131"/>
      <x:c r="B204" s="132"/>
      <x:c r="C204" s="132"/>
      <x:c r="D204" s="132"/>
      <x:c r="E204" s="133"/>
      <x:c r="F204" s="132"/>
      <x:c r="G204" s="137"/>
      <x:c r="H204" s="15" t="str">
        <x:f>IF(A204="","",F204*G204)</x:f>
      </x:c>
      <x:c r="I204" s="15" t="str">
        <x:f>IF(A204="","",IF(H204&gt;=15,"HIGH",IF(H204&gt;=8,"MODERATE","LOW")))</x:f>
      </x:c>
      <x:c r="J204" s="131"/>
      <x:c r="K204" s="132"/>
      <x:c r="L204" s="133"/>
      <x:c r="M204" s="132"/>
      <x:c r="N204" s="132"/>
      <x:c r="O204" s="137"/>
      <x:c r="P204" s="15" t="str">
        <x:f>IF(A204="","",N204*O204)</x:f>
      </x:c>
      <x:c r="Q204" s="131"/>
      <x:c r="R204" s="132"/>
      <x:c r="S204" s="133"/>
      <x:c r="T204" s="137"/>
    </x:row>
    <x:row r="205">
      <x:c r="A205" s="138"/>
      <x:c r="B205" s="139"/>
      <x:c r="C205" s="139"/>
      <x:c r="D205" s="139"/>
      <x:c r="E205" s="140"/>
      <x:c r="F205" s="139"/>
      <x:c r="G205" s="144"/>
      <x:c r="H205" s="15" t="str">
        <x:f>IF(A205="","",F205*G205)</x:f>
      </x:c>
      <x:c r="I205" s="15" t="str">
        <x:f>IF(A205="","",IF(H205&gt;=15,"HIGH",IF(H205&gt;=8,"MODERATE","LOW")))</x:f>
      </x:c>
      <x:c r="J205" s="138"/>
      <x:c r="K205" s="139"/>
      <x:c r="L205" s="140"/>
      <x:c r="M205" s="139"/>
      <x:c r="N205" s="139"/>
      <x:c r="O205" s="144"/>
      <x:c r="P205" s="15" t="str">
        <x:f>IF(A205="","",N205*O205)</x:f>
      </x:c>
      <x:c r="Q205" s="138"/>
      <x:c r="R205" s="139"/>
      <x:c r="S205" s="140"/>
      <x:c r="T205" s="144"/>
    </x:row>
  </x:sheetData>
  <x:mergeCells>
    <x:mergeCell ref="A1:T1"/>
    <x:mergeCell ref="A2:T2"/>
    <x:mergeCell ref="A4:T4"/>
  </x:mergeCells>
  <x:conditionalFormatting sqref="I6:I205">
    <x:cfRule type="containsText" dxfId="33" priority="1" operator="containsText" text="PASS"/>
    <x:cfRule type="containsText" dxfId="34" priority="2" operator="containsText" text="OK"/>
    <x:cfRule type="containsText" dxfId="35" priority="3" operator="containsText" text="CURRENT"/>
    <x:cfRule type="containsText" dxfId="36" priority="4" operator="containsText" text="COMPLETE"/>
    <x:cfRule type="containsText" dxfId="37" priority="5" operator="containsText" text="ELIGIBLE"/>
    <x:cfRule type="containsText" dxfId="38" priority="6" operator="containsText" text="FAIL"/>
    <x:cfRule type="containsText" dxfId="39" priority="7" operator="containsText" text="HOLD"/>
    <x:cfRule type="containsText" dxfId="40" priority="8" operator="containsText" text="OVERDUE"/>
    <x:cfRule type="containsText" dxfId="41" priority="9" operator="containsText" text="REVIEW"/>
    <x:cfRule type="containsText" dxfId="42" priority="10" operator="containsText" text="PENDING"/>
    <x:cfRule type="containsText" dxfId="43" priority="11" operator="containsText" text="EXPIRED"/>
    <x:cfRule type="containsText" dxfId="44" priority="12" operator="containsText" text="HIGH"/>
  </x:conditionalFormatting>
  <x:dataValidations count="6">
    <x:dataValidation type="list" sqref="C6:C205">
      <x:formula1>"Governance,Finance,Safety,Data / Privacy,Campus Compliance,Programming,Brand / Reputation,Continuity,Partner / Vendor,Other"</x:formula1>
    </x:dataValidation>
    <x:dataValidation type="whole" operator="between" sqref="F6:F205">
      <x:formula1>1</x:formula1>
      <x:formula2>5</x:formula2>
    </x:dataValidation>
    <x:dataValidation type="whole" operator="between" sqref="G6:G205">
      <x:formula1>1</x:formula1>
      <x:formula2>5</x:formula2>
    </x:dataValidation>
    <x:dataValidation type="whole" operator="between" sqref="N6:N205">
      <x:formula1>1</x:formula1>
      <x:formula2>5</x:formula2>
    </x:dataValidation>
    <x:dataValidation type="whole" operator="between" sqref="O6:O205">
      <x:formula1>1</x:formula1>
      <x:formula2>5</x:formula2>
    </x:dataValidation>
    <x:dataValidation type="list" sqref="M6:M205">
      <x:formula1>"Open,Mitigating,Monitoring,Closed,Escalated"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19bb2fcfd6451c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16" hidden="0" customWidth="1"/>
    <x:col min="4" max="4" width="32" hidden="0" customWidth="1"/>
    <x:col min="5" max="5" width="14" hidden="0" customWidth="1"/>
    <x:col min="6" max="6" width="28" hidden="0" customWidth="1"/>
    <x:col min="7" max="7" width="22" hidden="0" customWidth="1"/>
    <x:col min="8" max="8" width="20" hidden="0" customWidth="1"/>
    <x:col min="9" max="9" width="23" hidden="0" customWidth="1"/>
    <x:col min="10" max="10" width="13" hidden="0" customWidth="1"/>
    <x:col min="11" max="11" width="15" hidden="0" customWidth="1"/>
    <x:col min="12" max="12" width="17" hidden="0" customWidth="1"/>
    <x:col min="13" max="13" width="18" hidden="0" customWidth="1"/>
    <x:col min="14" max="14" width="16" hidden="0" customWidth="1"/>
    <x:col min="15" max="15" width="29" hidden="0" customWidth="1"/>
    <x:col min="16" max="16" width="15" hidden="0" customWidth="1"/>
    <x:col min="17" max="17" width="27" hidden="0" customWidth="1"/>
    <x:col min="18" max="18" width="34" hidden="0" customWidth="1"/>
    <x:col min="19" max="19" width="18" hidden="0" customWidth="1"/>
    <x:col min="20" max="20" width="18" hidden="0" customWidth="1"/>
    <x:col min="21" max="21" width="36" hidden="0" customWidth="1"/>
  </x:cols>
  <x:sheetData>
    <x:row r="1" ht="35" customHeight="1">
      <x:c r="A1" s="5" t="str">
        <x:v>SERVICE IMPACT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 ht="30" customHeight="1">
      <x:c r="A2" s="9" t="str">
        <x:v>Verify partner approval, safety, attendance, hours, beneficiaries, and evidence. Do not count unverified estimates as final impact.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11" t="str">
        <x:v>PROJECT DELIVERY &amp; VERIFIED OUTCOMES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</x:row>
    <x:row r="5" ht="34" customHeight="1">
      <x:c r="A5" s="86" t="str">
        <x:v>Project ID</x:v>
      </x:c>
      <x:c r="B5" s="87" t="str">
        <x:v>Chapter ID</x:v>
      </x:c>
      <x:c r="C5" s="87" t="str">
        <x:v>Academic term</x:v>
      </x:c>
      <x:c r="D5" s="87" t="str">
        <x:v>Project name</x:v>
      </x:c>
      <x:c r="E5" s="87" t="str">
        <x:v>Service date</x:v>
      </x:c>
      <x:c r="F5" s="87" t="str">
        <x:v>Partner</x:v>
      </x:c>
      <x:c r="G5" s="87" t="str">
        <x:v>Partner approval ID</x:v>
      </x:c>
      <x:c r="H5" s="87" t="str">
        <x:v>Risk approval ID</x:v>
      </x:c>
      <x:c r="I5" s="87" t="str">
        <x:v>Cause area</x:v>
      </x:c>
      <x:c r="J5" s="87" t="str">
        <x:v>Participants</x:v>
      </x:c>
      <x:c r="K5" s="87" t="str">
        <x:v>Volunteer hours</x:v>
      </x:c>
      <x:c r="L5" s="87" t="str">
        <x:v>Direct beneficiaries</x:v>
      </x:c>
      <x:c r="M5" s="87" t="str">
        <x:v>Donated goods value</x:v>
      </x:c>
      <x:c r="N5" s="87" t="str">
        <x:v>Cash donated</x:v>
      </x:c>
      <x:c r="O5" s="87" t="str">
        <x:v>Outcome metric</x:v>
      </x:c>
      <x:c r="P5" s="87" t="str">
        <x:v>Outcome value</x:v>
      </x:c>
      <x:c r="Q5" s="87" t="str">
        <x:v>Verification method</x:v>
      </x:c>
      <x:c r="R5" s="87" t="str">
        <x:v>Evidence URL</x:v>
      </x:c>
      <x:c r="S5" s="87" t="str">
        <x:v>Closeout accepted?</x:v>
      </x:c>
      <x:c r="T5" s="87" t="str">
        <x:v>Owner</x:v>
      </x:c>
      <x:c r="U5" s="88" t="str">
        <x:v>Lessons / follow-up</x:v>
      </x:c>
    </x:row>
    <x:row r="6">
      <x:c r="A6" s="124"/>
      <x:c r="B6" s="125"/>
      <x:c r="C6" s="125"/>
      <x:c r="D6" s="125"/>
      <x:c r="E6" s="126"/>
      <x:c r="F6" s="125"/>
      <x:c r="G6" s="125"/>
      <x:c r="H6" s="125"/>
      <x:c r="I6" s="125"/>
      <x:c r="J6" s="129"/>
      <x:c r="K6" s="129"/>
      <x:c r="L6" s="129"/>
      <x:c r="M6" s="128"/>
      <x:c r="N6" s="128"/>
      <x:c r="O6" s="125"/>
      <x:c r="P6" s="125"/>
      <x:c r="Q6" s="125"/>
      <x:c r="R6" s="125"/>
      <x:c r="S6" s="125"/>
      <x:c r="T6" s="125"/>
      <x:c r="U6" s="130"/>
    </x:row>
    <x:row r="7">
      <x:c r="A7" s="131"/>
      <x:c r="B7" s="132"/>
      <x:c r="C7" s="132"/>
      <x:c r="D7" s="132"/>
      <x:c r="E7" s="133"/>
      <x:c r="F7" s="132"/>
      <x:c r="G7" s="132"/>
      <x:c r="H7" s="132"/>
      <x:c r="I7" s="132"/>
      <x:c r="J7" s="136"/>
      <x:c r="K7" s="136"/>
      <x:c r="L7" s="136"/>
      <x:c r="M7" s="135"/>
      <x:c r="N7" s="135"/>
      <x:c r="O7" s="132"/>
      <x:c r="P7" s="132"/>
      <x:c r="Q7" s="132"/>
      <x:c r="R7" s="132"/>
      <x:c r="S7" s="132"/>
      <x:c r="T7" s="132"/>
      <x:c r="U7" s="137"/>
    </x:row>
    <x:row r="8">
      <x:c r="A8" s="131"/>
      <x:c r="B8" s="132"/>
      <x:c r="C8" s="132"/>
      <x:c r="D8" s="132"/>
      <x:c r="E8" s="133"/>
      <x:c r="F8" s="132"/>
      <x:c r="G8" s="132"/>
      <x:c r="H8" s="132"/>
      <x:c r="I8" s="132"/>
      <x:c r="J8" s="136"/>
      <x:c r="K8" s="136"/>
      <x:c r="L8" s="136"/>
      <x:c r="M8" s="135"/>
      <x:c r="N8" s="135"/>
      <x:c r="O8" s="132"/>
      <x:c r="P8" s="132"/>
      <x:c r="Q8" s="132"/>
      <x:c r="R8" s="132"/>
      <x:c r="S8" s="132"/>
      <x:c r="T8" s="132"/>
      <x:c r="U8" s="137"/>
    </x:row>
    <x:row r="9">
      <x:c r="A9" s="131"/>
      <x:c r="B9" s="132"/>
      <x:c r="C9" s="132"/>
      <x:c r="D9" s="132"/>
      <x:c r="E9" s="133"/>
      <x:c r="F9" s="132"/>
      <x:c r="G9" s="132"/>
      <x:c r="H9" s="132"/>
      <x:c r="I9" s="132"/>
      <x:c r="J9" s="136"/>
      <x:c r="K9" s="136"/>
      <x:c r="L9" s="136"/>
      <x:c r="M9" s="135"/>
      <x:c r="N9" s="135"/>
      <x:c r="O9" s="132"/>
      <x:c r="P9" s="132"/>
      <x:c r="Q9" s="132"/>
      <x:c r="R9" s="132"/>
      <x:c r="S9" s="132"/>
      <x:c r="T9" s="132"/>
      <x:c r="U9" s="137"/>
    </x:row>
    <x:row r="10">
      <x:c r="A10" s="131"/>
      <x:c r="B10" s="132"/>
      <x:c r="C10" s="132"/>
      <x:c r="D10" s="132"/>
      <x:c r="E10" s="133"/>
      <x:c r="F10" s="132"/>
      <x:c r="G10" s="132"/>
      <x:c r="H10" s="132"/>
      <x:c r="I10" s="132"/>
      <x:c r="J10" s="136"/>
      <x:c r="K10" s="136"/>
      <x:c r="L10" s="136"/>
      <x:c r="M10" s="135"/>
      <x:c r="N10" s="135"/>
      <x:c r="O10" s="132"/>
      <x:c r="P10" s="132"/>
      <x:c r="Q10" s="132"/>
      <x:c r="R10" s="132"/>
      <x:c r="S10" s="132"/>
      <x:c r="T10" s="132"/>
      <x:c r="U10" s="137"/>
    </x:row>
    <x:row r="11">
      <x:c r="A11" s="131"/>
      <x:c r="B11" s="132"/>
      <x:c r="C11" s="132"/>
      <x:c r="D11" s="132"/>
      <x:c r="E11" s="133"/>
      <x:c r="F11" s="132"/>
      <x:c r="G11" s="132"/>
      <x:c r="H11" s="132"/>
      <x:c r="I11" s="132"/>
      <x:c r="J11" s="136"/>
      <x:c r="K11" s="136"/>
      <x:c r="L11" s="136"/>
      <x:c r="M11" s="135"/>
      <x:c r="N11" s="135"/>
      <x:c r="O11" s="132"/>
      <x:c r="P11" s="132"/>
      <x:c r="Q11" s="132"/>
      <x:c r="R11" s="132"/>
      <x:c r="S11" s="132"/>
      <x:c r="T11" s="132"/>
      <x:c r="U11" s="137"/>
    </x:row>
    <x:row r="12">
      <x:c r="A12" s="131"/>
      <x:c r="B12" s="132"/>
      <x:c r="C12" s="132"/>
      <x:c r="D12" s="132"/>
      <x:c r="E12" s="133"/>
      <x:c r="F12" s="132"/>
      <x:c r="G12" s="132"/>
      <x:c r="H12" s="132"/>
      <x:c r="I12" s="132"/>
      <x:c r="J12" s="136"/>
      <x:c r="K12" s="136"/>
      <x:c r="L12" s="136"/>
      <x:c r="M12" s="135"/>
      <x:c r="N12" s="135"/>
      <x:c r="O12" s="132"/>
      <x:c r="P12" s="132"/>
      <x:c r="Q12" s="132"/>
      <x:c r="R12" s="132"/>
      <x:c r="S12" s="132"/>
      <x:c r="T12" s="132"/>
      <x:c r="U12" s="137"/>
    </x:row>
    <x:row r="13">
      <x:c r="A13" s="131"/>
      <x:c r="B13" s="132"/>
      <x:c r="C13" s="132"/>
      <x:c r="D13" s="132"/>
      <x:c r="E13" s="133"/>
      <x:c r="F13" s="132"/>
      <x:c r="G13" s="132"/>
      <x:c r="H13" s="132"/>
      <x:c r="I13" s="132"/>
      <x:c r="J13" s="136"/>
      <x:c r="K13" s="136"/>
      <x:c r="L13" s="136"/>
      <x:c r="M13" s="135"/>
      <x:c r="N13" s="135"/>
      <x:c r="O13" s="132"/>
      <x:c r="P13" s="132"/>
      <x:c r="Q13" s="132"/>
      <x:c r="R13" s="132"/>
      <x:c r="S13" s="132"/>
      <x:c r="T13" s="132"/>
      <x:c r="U13" s="137"/>
    </x:row>
    <x:row r="14">
      <x:c r="A14" s="131"/>
      <x:c r="B14" s="132"/>
      <x:c r="C14" s="132"/>
      <x:c r="D14" s="132"/>
      <x:c r="E14" s="133"/>
      <x:c r="F14" s="132"/>
      <x:c r="G14" s="132"/>
      <x:c r="H14" s="132"/>
      <x:c r="I14" s="132"/>
      <x:c r="J14" s="136"/>
      <x:c r="K14" s="136"/>
      <x:c r="L14" s="136"/>
      <x:c r="M14" s="135"/>
      <x:c r="N14" s="135"/>
      <x:c r="O14" s="132"/>
      <x:c r="P14" s="132"/>
      <x:c r="Q14" s="132"/>
      <x:c r="R14" s="132"/>
      <x:c r="S14" s="132"/>
      <x:c r="T14" s="132"/>
      <x:c r="U14" s="137"/>
    </x:row>
    <x:row r="15">
      <x:c r="A15" s="131"/>
      <x:c r="B15" s="132"/>
      <x:c r="C15" s="132"/>
      <x:c r="D15" s="132"/>
      <x:c r="E15" s="133"/>
      <x:c r="F15" s="132"/>
      <x:c r="G15" s="132"/>
      <x:c r="H15" s="132"/>
      <x:c r="I15" s="132"/>
      <x:c r="J15" s="136"/>
      <x:c r="K15" s="136"/>
      <x:c r="L15" s="136"/>
      <x:c r="M15" s="135"/>
      <x:c r="N15" s="135"/>
      <x:c r="O15" s="132"/>
      <x:c r="P15" s="132"/>
      <x:c r="Q15" s="132"/>
      <x:c r="R15" s="132"/>
      <x:c r="S15" s="132"/>
      <x:c r="T15" s="132"/>
      <x:c r="U15" s="137"/>
    </x:row>
    <x:row r="16">
      <x:c r="A16" s="131"/>
      <x:c r="B16" s="132"/>
      <x:c r="C16" s="132"/>
      <x:c r="D16" s="132"/>
      <x:c r="E16" s="133"/>
      <x:c r="F16" s="132"/>
      <x:c r="G16" s="132"/>
      <x:c r="H16" s="132"/>
      <x:c r="I16" s="132"/>
      <x:c r="J16" s="136"/>
      <x:c r="K16" s="136"/>
      <x:c r="L16" s="136"/>
      <x:c r="M16" s="135"/>
      <x:c r="N16" s="135"/>
      <x:c r="O16" s="132"/>
      <x:c r="P16" s="132"/>
      <x:c r="Q16" s="132"/>
      <x:c r="R16" s="132"/>
      <x:c r="S16" s="132"/>
      <x:c r="T16" s="132"/>
      <x:c r="U16" s="137"/>
    </x:row>
    <x:row r="17">
      <x:c r="A17" s="131"/>
      <x:c r="B17" s="132"/>
      <x:c r="C17" s="132"/>
      <x:c r="D17" s="132"/>
      <x:c r="E17" s="133"/>
      <x:c r="F17" s="132"/>
      <x:c r="G17" s="132"/>
      <x:c r="H17" s="132"/>
      <x:c r="I17" s="132"/>
      <x:c r="J17" s="136"/>
      <x:c r="K17" s="136"/>
      <x:c r="L17" s="136"/>
      <x:c r="M17" s="135"/>
      <x:c r="N17" s="135"/>
      <x:c r="O17" s="132"/>
      <x:c r="P17" s="132"/>
      <x:c r="Q17" s="132"/>
      <x:c r="R17" s="132"/>
      <x:c r="S17" s="132"/>
      <x:c r="T17" s="132"/>
      <x:c r="U17" s="137"/>
    </x:row>
    <x:row r="18">
      <x:c r="A18" s="131"/>
      <x:c r="B18" s="132"/>
      <x:c r="C18" s="132"/>
      <x:c r="D18" s="132"/>
      <x:c r="E18" s="133"/>
      <x:c r="F18" s="132"/>
      <x:c r="G18" s="132"/>
      <x:c r="H18" s="132"/>
      <x:c r="I18" s="132"/>
      <x:c r="J18" s="136"/>
      <x:c r="K18" s="136"/>
      <x:c r="L18" s="136"/>
      <x:c r="M18" s="135"/>
      <x:c r="N18" s="135"/>
      <x:c r="O18" s="132"/>
      <x:c r="P18" s="132"/>
      <x:c r="Q18" s="132"/>
      <x:c r="R18" s="132"/>
      <x:c r="S18" s="132"/>
      <x:c r="T18" s="132"/>
      <x:c r="U18" s="137"/>
    </x:row>
    <x:row r="19">
      <x:c r="A19" s="131"/>
      <x:c r="B19" s="132"/>
      <x:c r="C19" s="132"/>
      <x:c r="D19" s="132"/>
      <x:c r="E19" s="133"/>
      <x:c r="F19" s="132"/>
      <x:c r="G19" s="132"/>
      <x:c r="H19" s="132"/>
      <x:c r="I19" s="132"/>
      <x:c r="J19" s="136"/>
      <x:c r="K19" s="136"/>
      <x:c r="L19" s="136"/>
      <x:c r="M19" s="135"/>
      <x:c r="N19" s="135"/>
      <x:c r="O19" s="132"/>
      <x:c r="P19" s="132"/>
      <x:c r="Q19" s="132"/>
      <x:c r="R19" s="132"/>
      <x:c r="S19" s="132"/>
      <x:c r="T19" s="132"/>
      <x:c r="U19" s="137"/>
    </x:row>
    <x:row r="20">
      <x:c r="A20" s="131"/>
      <x:c r="B20" s="132"/>
      <x:c r="C20" s="132"/>
      <x:c r="D20" s="132"/>
      <x:c r="E20" s="133"/>
      <x:c r="F20" s="132"/>
      <x:c r="G20" s="132"/>
      <x:c r="H20" s="132"/>
      <x:c r="I20" s="132"/>
      <x:c r="J20" s="136"/>
      <x:c r="K20" s="136"/>
      <x:c r="L20" s="136"/>
      <x:c r="M20" s="135"/>
      <x:c r="N20" s="135"/>
      <x:c r="O20" s="132"/>
      <x:c r="P20" s="132"/>
      <x:c r="Q20" s="132"/>
      <x:c r="R20" s="132"/>
      <x:c r="S20" s="132"/>
      <x:c r="T20" s="132"/>
      <x:c r="U20" s="137"/>
    </x:row>
    <x:row r="21">
      <x:c r="A21" s="131"/>
      <x:c r="B21" s="132"/>
      <x:c r="C21" s="132"/>
      <x:c r="D21" s="132"/>
      <x:c r="E21" s="133"/>
      <x:c r="F21" s="132"/>
      <x:c r="G21" s="132"/>
      <x:c r="H21" s="132"/>
      <x:c r="I21" s="132"/>
      <x:c r="J21" s="136"/>
      <x:c r="K21" s="136"/>
      <x:c r="L21" s="136"/>
      <x:c r="M21" s="135"/>
      <x:c r="N21" s="135"/>
      <x:c r="O21" s="132"/>
      <x:c r="P21" s="132"/>
      <x:c r="Q21" s="132"/>
      <x:c r="R21" s="132"/>
      <x:c r="S21" s="132"/>
      <x:c r="T21" s="132"/>
      <x:c r="U21" s="137"/>
    </x:row>
    <x:row r="22">
      <x:c r="A22" s="131"/>
      <x:c r="B22" s="132"/>
      <x:c r="C22" s="132"/>
      <x:c r="D22" s="132"/>
      <x:c r="E22" s="133"/>
      <x:c r="F22" s="132"/>
      <x:c r="G22" s="132"/>
      <x:c r="H22" s="132"/>
      <x:c r="I22" s="132"/>
      <x:c r="J22" s="136"/>
      <x:c r="K22" s="136"/>
      <x:c r="L22" s="136"/>
      <x:c r="M22" s="135"/>
      <x:c r="N22" s="135"/>
      <x:c r="O22" s="132"/>
      <x:c r="P22" s="132"/>
      <x:c r="Q22" s="132"/>
      <x:c r="R22" s="132"/>
      <x:c r="S22" s="132"/>
      <x:c r="T22" s="132"/>
      <x:c r="U22" s="137"/>
    </x:row>
    <x:row r="23">
      <x:c r="A23" s="131"/>
      <x:c r="B23" s="132"/>
      <x:c r="C23" s="132"/>
      <x:c r="D23" s="132"/>
      <x:c r="E23" s="133"/>
      <x:c r="F23" s="132"/>
      <x:c r="G23" s="132"/>
      <x:c r="H23" s="132"/>
      <x:c r="I23" s="132"/>
      <x:c r="J23" s="136"/>
      <x:c r="K23" s="136"/>
      <x:c r="L23" s="136"/>
      <x:c r="M23" s="135"/>
      <x:c r="N23" s="135"/>
      <x:c r="O23" s="132"/>
      <x:c r="P23" s="132"/>
      <x:c r="Q23" s="132"/>
      <x:c r="R23" s="132"/>
      <x:c r="S23" s="132"/>
      <x:c r="T23" s="132"/>
      <x:c r="U23" s="137"/>
    </x:row>
    <x:row r="24">
      <x:c r="A24" s="131"/>
      <x:c r="B24" s="132"/>
      <x:c r="C24" s="132"/>
      <x:c r="D24" s="132"/>
      <x:c r="E24" s="133"/>
      <x:c r="F24" s="132"/>
      <x:c r="G24" s="132"/>
      <x:c r="H24" s="132"/>
      <x:c r="I24" s="132"/>
      <x:c r="J24" s="136"/>
      <x:c r="K24" s="136"/>
      <x:c r="L24" s="136"/>
      <x:c r="M24" s="135"/>
      <x:c r="N24" s="135"/>
      <x:c r="O24" s="132"/>
      <x:c r="P24" s="132"/>
      <x:c r="Q24" s="132"/>
      <x:c r="R24" s="132"/>
      <x:c r="S24" s="132"/>
      <x:c r="T24" s="132"/>
      <x:c r="U24" s="137"/>
    </x:row>
    <x:row r="25">
      <x:c r="A25" s="131"/>
      <x:c r="B25" s="132"/>
      <x:c r="C25" s="132"/>
      <x:c r="D25" s="132"/>
      <x:c r="E25" s="133"/>
      <x:c r="F25" s="132"/>
      <x:c r="G25" s="132"/>
      <x:c r="H25" s="132"/>
      <x:c r="I25" s="132"/>
      <x:c r="J25" s="136"/>
      <x:c r="K25" s="136"/>
      <x:c r="L25" s="136"/>
      <x:c r="M25" s="135"/>
      <x:c r="N25" s="135"/>
      <x:c r="O25" s="132"/>
      <x:c r="P25" s="132"/>
      <x:c r="Q25" s="132"/>
      <x:c r="R25" s="132"/>
      <x:c r="S25" s="132"/>
      <x:c r="T25" s="132"/>
      <x:c r="U25" s="137"/>
    </x:row>
    <x:row r="26">
      <x:c r="A26" s="131"/>
      <x:c r="B26" s="132"/>
      <x:c r="C26" s="132"/>
      <x:c r="D26" s="132"/>
      <x:c r="E26" s="133"/>
      <x:c r="F26" s="132"/>
      <x:c r="G26" s="132"/>
      <x:c r="H26" s="132"/>
      <x:c r="I26" s="132"/>
      <x:c r="J26" s="136"/>
      <x:c r="K26" s="136"/>
      <x:c r="L26" s="136"/>
      <x:c r="M26" s="135"/>
      <x:c r="N26" s="135"/>
      <x:c r="O26" s="132"/>
      <x:c r="P26" s="132"/>
      <x:c r="Q26" s="132"/>
      <x:c r="R26" s="132"/>
      <x:c r="S26" s="132"/>
      <x:c r="T26" s="132"/>
      <x:c r="U26" s="137"/>
    </x:row>
    <x:row r="27">
      <x:c r="A27" s="131"/>
      <x:c r="B27" s="132"/>
      <x:c r="C27" s="132"/>
      <x:c r="D27" s="132"/>
      <x:c r="E27" s="133"/>
      <x:c r="F27" s="132"/>
      <x:c r="G27" s="132"/>
      <x:c r="H27" s="132"/>
      <x:c r="I27" s="132"/>
      <x:c r="J27" s="136"/>
      <x:c r="K27" s="136"/>
      <x:c r="L27" s="136"/>
      <x:c r="M27" s="135"/>
      <x:c r="N27" s="135"/>
      <x:c r="O27" s="132"/>
      <x:c r="P27" s="132"/>
      <x:c r="Q27" s="132"/>
      <x:c r="R27" s="132"/>
      <x:c r="S27" s="132"/>
      <x:c r="T27" s="132"/>
      <x:c r="U27" s="137"/>
    </x:row>
    <x:row r="28">
      <x:c r="A28" s="131"/>
      <x:c r="B28" s="132"/>
      <x:c r="C28" s="132"/>
      <x:c r="D28" s="132"/>
      <x:c r="E28" s="133"/>
      <x:c r="F28" s="132"/>
      <x:c r="G28" s="132"/>
      <x:c r="H28" s="132"/>
      <x:c r="I28" s="132"/>
      <x:c r="J28" s="136"/>
      <x:c r="K28" s="136"/>
      <x:c r="L28" s="136"/>
      <x:c r="M28" s="135"/>
      <x:c r="N28" s="135"/>
      <x:c r="O28" s="132"/>
      <x:c r="P28" s="132"/>
      <x:c r="Q28" s="132"/>
      <x:c r="R28" s="132"/>
      <x:c r="S28" s="132"/>
      <x:c r="T28" s="132"/>
      <x:c r="U28" s="137"/>
    </x:row>
    <x:row r="29">
      <x:c r="A29" s="131"/>
      <x:c r="B29" s="132"/>
      <x:c r="C29" s="132"/>
      <x:c r="D29" s="132"/>
      <x:c r="E29" s="133"/>
      <x:c r="F29" s="132"/>
      <x:c r="G29" s="132"/>
      <x:c r="H29" s="132"/>
      <x:c r="I29" s="132"/>
      <x:c r="J29" s="136"/>
      <x:c r="K29" s="136"/>
      <x:c r="L29" s="136"/>
      <x:c r="M29" s="135"/>
      <x:c r="N29" s="135"/>
      <x:c r="O29" s="132"/>
      <x:c r="P29" s="132"/>
      <x:c r="Q29" s="132"/>
      <x:c r="R29" s="132"/>
      <x:c r="S29" s="132"/>
      <x:c r="T29" s="132"/>
      <x:c r="U29" s="137"/>
    </x:row>
    <x:row r="30">
      <x:c r="A30" s="131"/>
      <x:c r="B30" s="132"/>
      <x:c r="C30" s="132"/>
      <x:c r="D30" s="132"/>
      <x:c r="E30" s="133"/>
      <x:c r="F30" s="132"/>
      <x:c r="G30" s="132"/>
      <x:c r="H30" s="132"/>
      <x:c r="I30" s="132"/>
      <x:c r="J30" s="136"/>
      <x:c r="K30" s="136"/>
      <x:c r="L30" s="136"/>
      <x:c r="M30" s="135"/>
      <x:c r="N30" s="135"/>
      <x:c r="O30" s="132"/>
      <x:c r="P30" s="132"/>
      <x:c r="Q30" s="132"/>
      <x:c r="R30" s="132"/>
      <x:c r="S30" s="132"/>
      <x:c r="T30" s="132"/>
      <x:c r="U30" s="137"/>
    </x:row>
    <x:row r="31">
      <x:c r="A31" s="131"/>
      <x:c r="B31" s="132"/>
      <x:c r="C31" s="132"/>
      <x:c r="D31" s="132"/>
      <x:c r="E31" s="133"/>
      <x:c r="F31" s="132"/>
      <x:c r="G31" s="132"/>
      <x:c r="H31" s="132"/>
      <x:c r="I31" s="132"/>
      <x:c r="J31" s="136"/>
      <x:c r="K31" s="136"/>
      <x:c r="L31" s="136"/>
      <x:c r="M31" s="135"/>
      <x:c r="N31" s="135"/>
      <x:c r="O31" s="132"/>
      <x:c r="P31" s="132"/>
      <x:c r="Q31" s="132"/>
      <x:c r="R31" s="132"/>
      <x:c r="S31" s="132"/>
      <x:c r="T31" s="132"/>
      <x:c r="U31" s="137"/>
    </x:row>
    <x:row r="32">
      <x:c r="A32" s="131"/>
      <x:c r="B32" s="132"/>
      <x:c r="C32" s="132"/>
      <x:c r="D32" s="132"/>
      <x:c r="E32" s="133"/>
      <x:c r="F32" s="132"/>
      <x:c r="G32" s="132"/>
      <x:c r="H32" s="132"/>
      <x:c r="I32" s="132"/>
      <x:c r="J32" s="136"/>
      <x:c r="K32" s="136"/>
      <x:c r="L32" s="136"/>
      <x:c r="M32" s="135"/>
      <x:c r="N32" s="135"/>
      <x:c r="O32" s="132"/>
      <x:c r="P32" s="132"/>
      <x:c r="Q32" s="132"/>
      <x:c r="R32" s="132"/>
      <x:c r="S32" s="132"/>
      <x:c r="T32" s="132"/>
      <x:c r="U32" s="137"/>
    </x:row>
    <x:row r="33">
      <x:c r="A33" s="131"/>
      <x:c r="B33" s="132"/>
      <x:c r="C33" s="132"/>
      <x:c r="D33" s="132"/>
      <x:c r="E33" s="133"/>
      <x:c r="F33" s="132"/>
      <x:c r="G33" s="132"/>
      <x:c r="H33" s="132"/>
      <x:c r="I33" s="132"/>
      <x:c r="J33" s="136"/>
      <x:c r="K33" s="136"/>
      <x:c r="L33" s="136"/>
      <x:c r="M33" s="135"/>
      <x:c r="N33" s="135"/>
      <x:c r="O33" s="132"/>
      <x:c r="P33" s="132"/>
      <x:c r="Q33" s="132"/>
      <x:c r="R33" s="132"/>
      <x:c r="S33" s="132"/>
      <x:c r="T33" s="132"/>
      <x:c r="U33" s="137"/>
    </x:row>
    <x:row r="34">
      <x:c r="A34" s="131"/>
      <x:c r="B34" s="132"/>
      <x:c r="C34" s="132"/>
      <x:c r="D34" s="132"/>
      <x:c r="E34" s="133"/>
      <x:c r="F34" s="132"/>
      <x:c r="G34" s="132"/>
      <x:c r="H34" s="132"/>
      <x:c r="I34" s="132"/>
      <x:c r="J34" s="136"/>
      <x:c r="K34" s="136"/>
      <x:c r="L34" s="136"/>
      <x:c r="M34" s="135"/>
      <x:c r="N34" s="135"/>
      <x:c r="O34" s="132"/>
      <x:c r="P34" s="132"/>
      <x:c r="Q34" s="132"/>
      <x:c r="R34" s="132"/>
      <x:c r="S34" s="132"/>
      <x:c r="T34" s="132"/>
      <x:c r="U34" s="137"/>
    </x:row>
    <x:row r="35">
      <x:c r="A35" s="131"/>
      <x:c r="B35" s="132"/>
      <x:c r="C35" s="132"/>
      <x:c r="D35" s="132"/>
      <x:c r="E35" s="133"/>
      <x:c r="F35" s="132"/>
      <x:c r="G35" s="132"/>
      <x:c r="H35" s="132"/>
      <x:c r="I35" s="132"/>
      <x:c r="J35" s="136"/>
      <x:c r="K35" s="136"/>
      <x:c r="L35" s="136"/>
      <x:c r="M35" s="135"/>
      <x:c r="N35" s="135"/>
      <x:c r="O35" s="132"/>
      <x:c r="P35" s="132"/>
      <x:c r="Q35" s="132"/>
      <x:c r="R35" s="132"/>
      <x:c r="S35" s="132"/>
      <x:c r="T35" s="132"/>
      <x:c r="U35" s="137"/>
    </x:row>
    <x:row r="36">
      <x:c r="A36" s="131"/>
      <x:c r="B36" s="132"/>
      <x:c r="C36" s="132"/>
      <x:c r="D36" s="132"/>
      <x:c r="E36" s="133"/>
      <x:c r="F36" s="132"/>
      <x:c r="G36" s="132"/>
      <x:c r="H36" s="132"/>
      <x:c r="I36" s="132"/>
      <x:c r="J36" s="136"/>
      <x:c r="K36" s="136"/>
      <x:c r="L36" s="136"/>
      <x:c r="M36" s="135"/>
      <x:c r="N36" s="135"/>
      <x:c r="O36" s="132"/>
      <x:c r="P36" s="132"/>
      <x:c r="Q36" s="132"/>
      <x:c r="R36" s="132"/>
      <x:c r="S36" s="132"/>
      <x:c r="T36" s="132"/>
      <x:c r="U36" s="137"/>
    </x:row>
    <x:row r="37">
      <x:c r="A37" s="131"/>
      <x:c r="B37" s="132"/>
      <x:c r="C37" s="132"/>
      <x:c r="D37" s="132"/>
      <x:c r="E37" s="133"/>
      <x:c r="F37" s="132"/>
      <x:c r="G37" s="132"/>
      <x:c r="H37" s="132"/>
      <x:c r="I37" s="132"/>
      <x:c r="J37" s="136"/>
      <x:c r="K37" s="136"/>
      <x:c r="L37" s="136"/>
      <x:c r="M37" s="135"/>
      <x:c r="N37" s="135"/>
      <x:c r="O37" s="132"/>
      <x:c r="P37" s="132"/>
      <x:c r="Q37" s="132"/>
      <x:c r="R37" s="132"/>
      <x:c r="S37" s="132"/>
      <x:c r="T37" s="132"/>
      <x:c r="U37" s="137"/>
    </x:row>
    <x:row r="38">
      <x:c r="A38" s="131"/>
      <x:c r="B38" s="132"/>
      <x:c r="C38" s="132"/>
      <x:c r="D38" s="132"/>
      <x:c r="E38" s="133"/>
      <x:c r="F38" s="132"/>
      <x:c r="G38" s="132"/>
      <x:c r="H38" s="132"/>
      <x:c r="I38" s="132"/>
      <x:c r="J38" s="136"/>
      <x:c r="K38" s="136"/>
      <x:c r="L38" s="136"/>
      <x:c r="M38" s="135"/>
      <x:c r="N38" s="135"/>
      <x:c r="O38" s="132"/>
      <x:c r="P38" s="132"/>
      <x:c r="Q38" s="132"/>
      <x:c r="R38" s="132"/>
      <x:c r="S38" s="132"/>
      <x:c r="T38" s="132"/>
      <x:c r="U38" s="137"/>
    </x:row>
    <x:row r="39">
      <x:c r="A39" s="131"/>
      <x:c r="B39" s="132"/>
      <x:c r="C39" s="132"/>
      <x:c r="D39" s="132"/>
      <x:c r="E39" s="133"/>
      <x:c r="F39" s="132"/>
      <x:c r="G39" s="132"/>
      <x:c r="H39" s="132"/>
      <x:c r="I39" s="132"/>
      <x:c r="J39" s="136"/>
      <x:c r="K39" s="136"/>
      <x:c r="L39" s="136"/>
      <x:c r="M39" s="135"/>
      <x:c r="N39" s="135"/>
      <x:c r="O39" s="132"/>
      <x:c r="P39" s="132"/>
      <x:c r="Q39" s="132"/>
      <x:c r="R39" s="132"/>
      <x:c r="S39" s="132"/>
      <x:c r="T39" s="132"/>
      <x:c r="U39" s="137"/>
    </x:row>
    <x:row r="40">
      <x:c r="A40" s="131"/>
      <x:c r="B40" s="132"/>
      <x:c r="C40" s="132"/>
      <x:c r="D40" s="132"/>
      <x:c r="E40" s="133"/>
      <x:c r="F40" s="132"/>
      <x:c r="G40" s="132"/>
      <x:c r="H40" s="132"/>
      <x:c r="I40" s="132"/>
      <x:c r="J40" s="136"/>
      <x:c r="K40" s="136"/>
      <x:c r="L40" s="136"/>
      <x:c r="M40" s="135"/>
      <x:c r="N40" s="135"/>
      <x:c r="O40" s="132"/>
      <x:c r="P40" s="132"/>
      <x:c r="Q40" s="132"/>
      <x:c r="R40" s="132"/>
      <x:c r="S40" s="132"/>
      <x:c r="T40" s="132"/>
      <x:c r="U40" s="137"/>
    </x:row>
    <x:row r="41">
      <x:c r="A41" s="131"/>
      <x:c r="B41" s="132"/>
      <x:c r="C41" s="132"/>
      <x:c r="D41" s="132"/>
      <x:c r="E41" s="133"/>
      <x:c r="F41" s="132"/>
      <x:c r="G41" s="132"/>
      <x:c r="H41" s="132"/>
      <x:c r="I41" s="132"/>
      <x:c r="J41" s="136"/>
      <x:c r="K41" s="136"/>
      <x:c r="L41" s="136"/>
      <x:c r="M41" s="135"/>
      <x:c r="N41" s="135"/>
      <x:c r="O41" s="132"/>
      <x:c r="P41" s="132"/>
      <x:c r="Q41" s="132"/>
      <x:c r="R41" s="132"/>
      <x:c r="S41" s="132"/>
      <x:c r="T41" s="132"/>
      <x:c r="U41" s="137"/>
    </x:row>
    <x:row r="42">
      <x:c r="A42" s="131"/>
      <x:c r="B42" s="132"/>
      <x:c r="C42" s="132"/>
      <x:c r="D42" s="132"/>
      <x:c r="E42" s="133"/>
      <x:c r="F42" s="132"/>
      <x:c r="G42" s="132"/>
      <x:c r="H42" s="132"/>
      <x:c r="I42" s="132"/>
      <x:c r="J42" s="136"/>
      <x:c r="K42" s="136"/>
      <x:c r="L42" s="136"/>
      <x:c r="M42" s="135"/>
      <x:c r="N42" s="135"/>
      <x:c r="O42" s="132"/>
      <x:c r="P42" s="132"/>
      <x:c r="Q42" s="132"/>
      <x:c r="R42" s="132"/>
      <x:c r="S42" s="132"/>
      <x:c r="T42" s="132"/>
      <x:c r="U42" s="137"/>
    </x:row>
    <x:row r="43">
      <x:c r="A43" s="131"/>
      <x:c r="B43" s="132"/>
      <x:c r="C43" s="132"/>
      <x:c r="D43" s="132"/>
      <x:c r="E43" s="133"/>
      <x:c r="F43" s="132"/>
      <x:c r="G43" s="132"/>
      <x:c r="H43" s="132"/>
      <x:c r="I43" s="132"/>
      <x:c r="J43" s="136"/>
      <x:c r="K43" s="136"/>
      <x:c r="L43" s="136"/>
      <x:c r="M43" s="135"/>
      <x:c r="N43" s="135"/>
      <x:c r="O43" s="132"/>
      <x:c r="P43" s="132"/>
      <x:c r="Q43" s="132"/>
      <x:c r="R43" s="132"/>
      <x:c r="S43" s="132"/>
      <x:c r="T43" s="132"/>
      <x:c r="U43" s="137"/>
    </x:row>
    <x:row r="44">
      <x:c r="A44" s="131"/>
      <x:c r="B44" s="132"/>
      <x:c r="C44" s="132"/>
      <x:c r="D44" s="132"/>
      <x:c r="E44" s="133"/>
      <x:c r="F44" s="132"/>
      <x:c r="G44" s="132"/>
      <x:c r="H44" s="132"/>
      <x:c r="I44" s="132"/>
      <x:c r="J44" s="136"/>
      <x:c r="K44" s="136"/>
      <x:c r="L44" s="136"/>
      <x:c r="M44" s="135"/>
      <x:c r="N44" s="135"/>
      <x:c r="O44" s="132"/>
      <x:c r="P44" s="132"/>
      <x:c r="Q44" s="132"/>
      <x:c r="R44" s="132"/>
      <x:c r="S44" s="132"/>
      <x:c r="T44" s="132"/>
      <x:c r="U44" s="137"/>
    </x:row>
    <x:row r="45">
      <x:c r="A45" s="131"/>
      <x:c r="B45" s="132"/>
      <x:c r="C45" s="132"/>
      <x:c r="D45" s="132"/>
      <x:c r="E45" s="133"/>
      <x:c r="F45" s="132"/>
      <x:c r="G45" s="132"/>
      <x:c r="H45" s="132"/>
      <x:c r="I45" s="132"/>
      <x:c r="J45" s="136"/>
      <x:c r="K45" s="136"/>
      <x:c r="L45" s="136"/>
      <x:c r="M45" s="135"/>
      <x:c r="N45" s="135"/>
      <x:c r="O45" s="132"/>
      <x:c r="P45" s="132"/>
      <x:c r="Q45" s="132"/>
      <x:c r="R45" s="132"/>
      <x:c r="S45" s="132"/>
      <x:c r="T45" s="132"/>
      <x:c r="U45" s="137"/>
    </x:row>
    <x:row r="46">
      <x:c r="A46" s="131"/>
      <x:c r="B46" s="132"/>
      <x:c r="C46" s="132"/>
      <x:c r="D46" s="132"/>
      <x:c r="E46" s="133"/>
      <x:c r="F46" s="132"/>
      <x:c r="G46" s="132"/>
      <x:c r="H46" s="132"/>
      <x:c r="I46" s="132"/>
      <x:c r="J46" s="136"/>
      <x:c r="K46" s="136"/>
      <x:c r="L46" s="136"/>
      <x:c r="M46" s="135"/>
      <x:c r="N46" s="135"/>
      <x:c r="O46" s="132"/>
      <x:c r="P46" s="132"/>
      <x:c r="Q46" s="132"/>
      <x:c r="R46" s="132"/>
      <x:c r="S46" s="132"/>
      <x:c r="T46" s="132"/>
      <x:c r="U46" s="137"/>
    </x:row>
    <x:row r="47">
      <x:c r="A47" s="131"/>
      <x:c r="B47" s="132"/>
      <x:c r="C47" s="132"/>
      <x:c r="D47" s="132"/>
      <x:c r="E47" s="133"/>
      <x:c r="F47" s="132"/>
      <x:c r="G47" s="132"/>
      <x:c r="H47" s="132"/>
      <x:c r="I47" s="132"/>
      <x:c r="J47" s="136"/>
      <x:c r="K47" s="136"/>
      <x:c r="L47" s="136"/>
      <x:c r="M47" s="135"/>
      <x:c r="N47" s="135"/>
      <x:c r="O47" s="132"/>
      <x:c r="P47" s="132"/>
      <x:c r="Q47" s="132"/>
      <x:c r="R47" s="132"/>
      <x:c r="S47" s="132"/>
      <x:c r="T47" s="132"/>
      <x:c r="U47" s="137"/>
    </x:row>
    <x:row r="48">
      <x:c r="A48" s="131"/>
      <x:c r="B48" s="132"/>
      <x:c r="C48" s="132"/>
      <x:c r="D48" s="132"/>
      <x:c r="E48" s="133"/>
      <x:c r="F48" s="132"/>
      <x:c r="G48" s="132"/>
      <x:c r="H48" s="132"/>
      <x:c r="I48" s="132"/>
      <x:c r="J48" s="136"/>
      <x:c r="K48" s="136"/>
      <x:c r="L48" s="136"/>
      <x:c r="M48" s="135"/>
      <x:c r="N48" s="135"/>
      <x:c r="O48" s="132"/>
      <x:c r="P48" s="132"/>
      <x:c r="Q48" s="132"/>
      <x:c r="R48" s="132"/>
      <x:c r="S48" s="132"/>
      <x:c r="T48" s="132"/>
      <x:c r="U48" s="137"/>
    </x:row>
    <x:row r="49">
      <x:c r="A49" s="131"/>
      <x:c r="B49" s="132"/>
      <x:c r="C49" s="132"/>
      <x:c r="D49" s="132"/>
      <x:c r="E49" s="133"/>
      <x:c r="F49" s="132"/>
      <x:c r="G49" s="132"/>
      <x:c r="H49" s="132"/>
      <x:c r="I49" s="132"/>
      <x:c r="J49" s="136"/>
      <x:c r="K49" s="136"/>
      <x:c r="L49" s="136"/>
      <x:c r="M49" s="135"/>
      <x:c r="N49" s="135"/>
      <x:c r="O49" s="132"/>
      <x:c r="P49" s="132"/>
      <x:c r="Q49" s="132"/>
      <x:c r="R49" s="132"/>
      <x:c r="S49" s="132"/>
      <x:c r="T49" s="132"/>
      <x:c r="U49" s="137"/>
    </x:row>
    <x:row r="50">
      <x:c r="A50" s="131"/>
      <x:c r="B50" s="132"/>
      <x:c r="C50" s="132"/>
      <x:c r="D50" s="132"/>
      <x:c r="E50" s="133"/>
      <x:c r="F50" s="132"/>
      <x:c r="G50" s="132"/>
      <x:c r="H50" s="132"/>
      <x:c r="I50" s="132"/>
      <x:c r="J50" s="136"/>
      <x:c r="K50" s="136"/>
      <x:c r="L50" s="136"/>
      <x:c r="M50" s="135"/>
      <x:c r="N50" s="135"/>
      <x:c r="O50" s="132"/>
      <x:c r="P50" s="132"/>
      <x:c r="Q50" s="132"/>
      <x:c r="R50" s="132"/>
      <x:c r="S50" s="132"/>
      <x:c r="T50" s="132"/>
      <x:c r="U50" s="137"/>
    </x:row>
    <x:row r="51">
      <x:c r="A51" s="131"/>
      <x:c r="B51" s="132"/>
      <x:c r="C51" s="132"/>
      <x:c r="D51" s="132"/>
      <x:c r="E51" s="133"/>
      <x:c r="F51" s="132"/>
      <x:c r="G51" s="132"/>
      <x:c r="H51" s="132"/>
      <x:c r="I51" s="132"/>
      <x:c r="J51" s="136"/>
      <x:c r="K51" s="136"/>
      <x:c r="L51" s="136"/>
      <x:c r="M51" s="135"/>
      <x:c r="N51" s="135"/>
      <x:c r="O51" s="132"/>
      <x:c r="P51" s="132"/>
      <x:c r="Q51" s="132"/>
      <x:c r="R51" s="132"/>
      <x:c r="S51" s="132"/>
      <x:c r="T51" s="132"/>
      <x:c r="U51" s="137"/>
    </x:row>
    <x:row r="52">
      <x:c r="A52" s="131"/>
      <x:c r="B52" s="132"/>
      <x:c r="C52" s="132"/>
      <x:c r="D52" s="132"/>
      <x:c r="E52" s="133"/>
      <x:c r="F52" s="132"/>
      <x:c r="G52" s="132"/>
      <x:c r="H52" s="132"/>
      <x:c r="I52" s="132"/>
      <x:c r="J52" s="136"/>
      <x:c r="K52" s="136"/>
      <x:c r="L52" s="136"/>
      <x:c r="M52" s="135"/>
      <x:c r="N52" s="135"/>
      <x:c r="O52" s="132"/>
      <x:c r="P52" s="132"/>
      <x:c r="Q52" s="132"/>
      <x:c r="R52" s="132"/>
      <x:c r="S52" s="132"/>
      <x:c r="T52" s="132"/>
      <x:c r="U52" s="137"/>
    </x:row>
    <x:row r="53">
      <x:c r="A53" s="131"/>
      <x:c r="B53" s="132"/>
      <x:c r="C53" s="132"/>
      <x:c r="D53" s="132"/>
      <x:c r="E53" s="133"/>
      <x:c r="F53" s="132"/>
      <x:c r="G53" s="132"/>
      <x:c r="H53" s="132"/>
      <x:c r="I53" s="132"/>
      <x:c r="J53" s="136"/>
      <x:c r="K53" s="136"/>
      <x:c r="L53" s="136"/>
      <x:c r="M53" s="135"/>
      <x:c r="N53" s="135"/>
      <x:c r="O53" s="132"/>
      <x:c r="P53" s="132"/>
      <x:c r="Q53" s="132"/>
      <x:c r="R53" s="132"/>
      <x:c r="S53" s="132"/>
      <x:c r="T53" s="132"/>
      <x:c r="U53" s="137"/>
    </x:row>
    <x:row r="54">
      <x:c r="A54" s="131"/>
      <x:c r="B54" s="132"/>
      <x:c r="C54" s="132"/>
      <x:c r="D54" s="132"/>
      <x:c r="E54" s="133"/>
      <x:c r="F54" s="132"/>
      <x:c r="G54" s="132"/>
      <x:c r="H54" s="132"/>
      <x:c r="I54" s="132"/>
      <x:c r="J54" s="136"/>
      <x:c r="K54" s="136"/>
      <x:c r="L54" s="136"/>
      <x:c r="M54" s="135"/>
      <x:c r="N54" s="135"/>
      <x:c r="O54" s="132"/>
      <x:c r="P54" s="132"/>
      <x:c r="Q54" s="132"/>
      <x:c r="R54" s="132"/>
      <x:c r="S54" s="132"/>
      <x:c r="T54" s="132"/>
      <x:c r="U54" s="137"/>
    </x:row>
    <x:row r="55">
      <x:c r="A55" s="131"/>
      <x:c r="B55" s="132"/>
      <x:c r="C55" s="132"/>
      <x:c r="D55" s="132"/>
      <x:c r="E55" s="133"/>
      <x:c r="F55" s="132"/>
      <x:c r="G55" s="132"/>
      <x:c r="H55" s="132"/>
      <x:c r="I55" s="132"/>
      <x:c r="J55" s="136"/>
      <x:c r="K55" s="136"/>
      <x:c r="L55" s="136"/>
      <x:c r="M55" s="135"/>
      <x:c r="N55" s="135"/>
      <x:c r="O55" s="132"/>
      <x:c r="P55" s="132"/>
      <x:c r="Q55" s="132"/>
      <x:c r="R55" s="132"/>
      <x:c r="S55" s="132"/>
      <x:c r="T55" s="132"/>
      <x:c r="U55" s="137"/>
    </x:row>
    <x:row r="56">
      <x:c r="A56" s="131"/>
      <x:c r="B56" s="132"/>
      <x:c r="C56" s="132"/>
      <x:c r="D56" s="132"/>
      <x:c r="E56" s="133"/>
      <x:c r="F56" s="132"/>
      <x:c r="G56" s="132"/>
      <x:c r="H56" s="132"/>
      <x:c r="I56" s="132"/>
      <x:c r="J56" s="136"/>
      <x:c r="K56" s="136"/>
      <x:c r="L56" s="136"/>
      <x:c r="M56" s="135"/>
      <x:c r="N56" s="135"/>
      <x:c r="O56" s="132"/>
      <x:c r="P56" s="132"/>
      <x:c r="Q56" s="132"/>
      <x:c r="R56" s="132"/>
      <x:c r="S56" s="132"/>
      <x:c r="T56" s="132"/>
      <x:c r="U56" s="137"/>
    </x:row>
    <x:row r="57">
      <x:c r="A57" s="131"/>
      <x:c r="B57" s="132"/>
      <x:c r="C57" s="132"/>
      <x:c r="D57" s="132"/>
      <x:c r="E57" s="133"/>
      <x:c r="F57" s="132"/>
      <x:c r="G57" s="132"/>
      <x:c r="H57" s="132"/>
      <x:c r="I57" s="132"/>
      <x:c r="J57" s="136"/>
      <x:c r="K57" s="136"/>
      <x:c r="L57" s="136"/>
      <x:c r="M57" s="135"/>
      <x:c r="N57" s="135"/>
      <x:c r="O57" s="132"/>
      <x:c r="P57" s="132"/>
      <x:c r="Q57" s="132"/>
      <x:c r="R57" s="132"/>
      <x:c r="S57" s="132"/>
      <x:c r="T57" s="132"/>
      <x:c r="U57" s="137"/>
    </x:row>
    <x:row r="58">
      <x:c r="A58" s="131"/>
      <x:c r="B58" s="132"/>
      <x:c r="C58" s="132"/>
      <x:c r="D58" s="132"/>
      <x:c r="E58" s="133"/>
      <x:c r="F58" s="132"/>
      <x:c r="G58" s="132"/>
      <x:c r="H58" s="132"/>
      <x:c r="I58" s="132"/>
      <x:c r="J58" s="136"/>
      <x:c r="K58" s="136"/>
      <x:c r="L58" s="136"/>
      <x:c r="M58" s="135"/>
      <x:c r="N58" s="135"/>
      <x:c r="O58" s="132"/>
      <x:c r="P58" s="132"/>
      <x:c r="Q58" s="132"/>
      <x:c r="R58" s="132"/>
      <x:c r="S58" s="132"/>
      <x:c r="T58" s="132"/>
      <x:c r="U58" s="137"/>
    </x:row>
    <x:row r="59">
      <x:c r="A59" s="131"/>
      <x:c r="B59" s="132"/>
      <x:c r="C59" s="132"/>
      <x:c r="D59" s="132"/>
      <x:c r="E59" s="133"/>
      <x:c r="F59" s="132"/>
      <x:c r="G59" s="132"/>
      <x:c r="H59" s="132"/>
      <x:c r="I59" s="132"/>
      <x:c r="J59" s="136"/>
      <x:c r="K59" s="136"/>
      <x:c r="L59" s="136"/>
      <x:c r="M59" s="135"/>
      <x:c r="N59" s="135"/>
      <x:c r="O59" s="132"/>
      <x:c r="P59" s="132"/>
      <x:c r="Q59" s="132"/>
      <x:c r="R59" s="132"/>
      <x:c r="S59" s="132"/>
      <x:c r="T59" s="132"/>
      <x:c r="U59" s="137"/>
    </x:row>
    <x:row r="60">
      <x:c r="A60" s="131"/>
      <x:c r="B60" s="132"/>
      <x:c r="C60" s="132"/>
      <x:c r="D60" s="132"/>
      <x:c r="E60" s="133"/>
      <x:c r="F60" s="132"/>
      <x:c r="G60" s="132"/>
      <x:c r="H60" s="132"/>
      <x:c r="I60" s="132"/>
      <x:c r="J60" s="136"/>
      <x:c r="K60" s="136"/>
      <x:c r="L60" s="136"/>
      <x:c r="M60" s="135"/>
      <x:c r="N60" s="135"/>
      <x:c r="O60" s="132"/>
      <x:c r="P60" s="132"/>
      <x:c r="Q60" s="132"/>
      <x:c r="R60" s="132"/>
      <x:c r="S60" s="132"/>
      <x:c r="T60" s="132"/>
      <x:c r="U60" s="137"/>
    </x:row>
    <x:row r="61">
      <x:c r="A61" s="131"/>
      <x:c r="B61" s="132"/>
      <x:c r="C61" s="132"/>
      <x:c r="D61" s="132"/>
      <x:c r="E61" s="133"/>
      <x:c r="F61" s="132"/>
      <x:c r="G61" s="132"/>
      <x:c r="H61" s="132"/>
      <x:c r="I61" s="132"/>
      <x:c r="J61" s="136"/>
      <x:c r="K61" s="136"/>
      <x:c r="L61" s="136"/>
      <x:c r="M61" s="135"/>
      <x:c r="N61" s="135"/>
      <x:c r="O61" s="132"/>
      <x:c r="P61" s="132"/>
      <x:c r="Q61" s="132"/>
      <x:c r="R61" s="132"/>
      <x:c r="S61" s="132"/>
      <x:c r="T61" s="132"/>
      <x:c r="U61" s="137"/>
    </x:row>
    <x:row r="62">
      <x:c r="A62" s="131"/>
      <x:c r="B62" s="132"/>
      <x:c r="C62" s="132"/>
      <x:c r="D62" s="132"/>
      <x:c r="E62" s="133"/>
      <x:c r="F62" s="132"/>
      <x:c r="G62" s="132"/>
      <x:c r="H62" s="132"/>
      <x:c r="I62" s="132"/>
      <x:c r="J62" s="136"/>
      <x:c r="K62" s="136"/>
      <x:c r="L62" s="136"/>
      <x:c r="M62" s="135"/>
      <x:c r="N62" s="135"/>
      <x:c r="O62" s="132"/>
      <x:c r="P62" s="132"/>
      <x:c r="Q62" s="132"/>
      <x:c r="R62" s="132"/>
      <x:c r="S62" s="132"/>
      <x:c r="T62" s="132"/>
      <x:c r="U62" s="137"/>
    </x:row>
    <x:row r="63">
      <x:c r="A63" s="131"/>
      <x:c r="B63" s="132"/>
      <x:c r="C63" s="132"/>
      <x:c r="D63" s="132"/>
      <x:c r="E63" s="133"/>
      <x:c r="F63" s="132"/>
      <x:c r="G63" s="132"/>
      <x:c r="H63" s="132"/>
      <x:c r="I63" s="132"/>
      <x:c r="J63" s="136"/>
      <x:c r="K63" s="136"/>
      <x:c r="L63" s="136"/>
      <x:c r="M63" s="135"/>
      <x:c r="N63" s="135"/>
      <x:c r="O63" s="132"/>
      <x:c r="P63" s="132"/>
      <x:c r="Q63" s="132"/>
      <x:c r="R63" s="132"/>
      <x:c r="S63" s="132"/>
      <x:c r="T63" s="132"/>
      <x:c r="U63" s="137"/>
    </x:row>
    <x:row r="64">
      <x:c r="A64" s="131"/>
      <x:c r="B64" s="132"/>
      <x:c r="C64" s="132"/>
      <x:c r="D64" s="132"/>
      <x:c r="E64" s="133"/>
      <x:c r="F64" s="132"/>
      <x:c r="G64" s="132"/>
      <x:c r="H64" s="132"/>
      <x:c r="I64" s="132"/>
      <x:c r="J64" s="136"/>
      <x:c r="K64" s="136"/>
      <x:c r="L64" s="136"/>
      <x:c r="M64" s="135"/>
      <x:c r="N64" s="135"/>
      <x:c r="O64" s="132"/>
      <x:c r="P64" s="132"/>
      <x:c r="Q64" s="132"/>
      <x:c r="R64" s="132"/>
      <x:c r="S64" s="132"/>
      <x:c r="T64" s="132"/>
      <x:c r="U64" s="137"/>
    </x:row>
    <x:row r="65">
      <x:c r="A65" s="131"/>
      <x:c r="B65" s="132"/>
      <x:c r="C65" s="132"/>
      <x:c r="D65" s="132"/>
      <x:c r="E65" s="133"/>
      <x:c r="F65" s="132"/>
      <x:c r="G65" s="132"/>
      <x:c r="H65" s="132"/>
      <x:c r="I65" s="132"/>
      <x:c r="J65" s="136"/>
      <x:c r="K65" s="136"/>
      <x:c r="L65" s="136"/>
      <x:c r="M65" s="135"/>
      <x:c r="N65" s="135"/>
      <x:c r="O65" s="132"/>
      <x:c r="P65" s="132"/>
      <x:c r="Q65" s="132"/>
      <x:c r="R65" s="132"/>
      <x:c r="S65" s="132"/>
      <x:c r="T65" s="132"/>
      <x:c r="U65" s="137"/>
    </x:row>
    <x:row r="66">
      <x:c r="A66" s="131"/>
      <x:c r="B66" s="132"/>
      <x:c r="C66" s="132"/>
      <x:c r="D66" s="132"/>
      <x:c r="E66" s="133"/>
      <x:c r="F66" s="132"/>
      <x:c r="G66" s="132"/>
      <x:c r="H66" s="132"/>
      <x:c r="I66" s="132"/>
      <x:c r="J66" s="136"/>
      <x:c r="K66" s="136"/>
      <x:c r="L66" s="136"/>
      <x:c r="M66" s="135"/>
      <x:c r="N66" s="135"/>
      <x:c r="O66" s="132"/>
      <x:c r="P66" s="132"/>
      <x:c r="Q66" s="132"/>
      <x:c r="R66" s="132"/>
      <x:c r="S66" s="132"/>
      <x:c r="T66" s="132"/>
      <x:c r="U66" s="137"/>
    </x:row>
    <x:row r="67">
      <x:c r="A67" s="131"/>
      <x:c r="B67" s="132"/>
      <x:c r="C67" s="132"/>
      <x:c r="D67" s="132"/>
      <x:c r="E67" s="133"/>
      <x:c r="F67" s="132"/>
      <x:c r="G67" s="132"/>
      <x:c r="H67" s="132"/>
      <x:c r="I67" s="132"/>
      <x:c r="J67" s="136"/>
      <x:c r="K67" s="136"/>
      <x:c r="L67" s="136"/>
      <x:c r="M67" s="135"/>
      <x:c r="N67" s="135"/>
      <x:c r="O67" s="132"/>
      <x:c r="P67" s="132"/>
      <x:c r="Q67" s="132"/>
      <x:c r="R67" s="132"/>
      <x:c r="S67" s="132"/>
      <x:c r="T67" s="132"/>
      <x:c r="U67" s="137"/>
    </x:row>
    <x:row r="68">
      <x:c r="A68" s="131"/>
      <x:c r="B68" s="132"/>
      <x:c r="C68" s="132"/>
      <x:c r="D68" s="132"/>
      <x:c r="E68" s="133"/>
      <x:c r="F68" s="132"/>
      <x:c r="G68" s="132"/>
      <x:c r="H68" s="132"/>
      <x:c r="I68" s="132"/>
      <x:c r="J68" s="136"/>
      <x:c r="K68" s="136"/>
      <x:c r="L68" s="136"/>
      <x:c r="M68" s="135"/>
      <x:c r="N68" s="135"/>
      <x:c r="O68" s="132"/>
      <x:c r="P68" s="132"/>
      <x:c r="Q68" s="132"/>
      <x:c r="R68" s="132"/>
      <x:c r="S68" s="132"/>
      <x:c r="T68" s="132"/>
      <x:c r="U68" s="137"/>
    </x:row>
    <x:row r="69">
      <x:c r="A69" s="131"/>
      <x:c r="B69" s="132"/>
      <x:c r="C69" s="132"/>
      <x:c r="D69" s="132"/>
      <x:c r="E69" s="133"/>
      <x:c r="F69" s="132"/>
      <x:c r="G69" s="132"/>
      <x:c r="H69" s="132"/>
      <x:c r="I69" s="132"/>
      <x:c r="J69" s="136"/>
      <x:c r="K69" s="136"/>
      <x:c r="L69" s="136"/>
      <x:c r="M69" s="135"/>
      <x:c r="N69" s="135"/>
      <x:c r="O69" s="132"/>
      <x:c r="P69" s="132"/>
      <x:c r="Q69" s="132"/>
      <x:c r="R69" s="132"/>
      <x:c r="S69" s="132"/>
      <x:c r="T69" s="132"/>
      <x:c r="U69" s="137"/>
    </x:row>
    <x:row r="70">
      <x:c r="A70" s="131"/>
      <x:c r="B70" s="132"/>
      <x:c r="C70" s="132"/>
      <x:c r="D70" s="132"/>
      <x:c r="E70" s="133"/>
      <x:c r="F70" s="132"/>
      <x:c r="G70" s="132"/>
      <x:c r="H70" s="132"/>
      <x:c r="I70" s="132"/>
      <x:c r="J70" s="136"/>
      <x:c r="K70" s="136"/>
      <x:c r="L70" s="136"/>
      <x:c r="M70" s="135"/>
      <x:c r="N70" s="135"/>
      <x:c r="O70" s="132"/>
      <x:c r="P70" s="132"/>
      <x:c r="Q70" s="132"/>
      <x:c r="R70" s="132"/>
      <x:c r="S70" s="132"/>
      <x:c r="T70" s="132"/>
      <x:c r="U70" s="137"/>
    </x:row>
    <x:row r="71">
      <x:c r="A71" s="131"/>
      <x:c r="B71" s="132"/>
      <x:c r="C71" s="132"/>
      <x:c r="D71" s="132"/>
      <x:c r="E71" s="133"/>
      <x:c r="F71" s="132"/>
      <x:c r="G71" s="132"/>
      <x:c r="H71" s="132"/>
      <x:c r="I71" s="132"/>
      <x:c r="J71" s="136"/>
      <x:c r="K71" s="136"/>
      <x:c r="L71" s="136"/>
      <x:c r="M71" s="135"/>
      <x:c r="N71" s="135"/>
      <x:c r="O71" s="132"/>
      <x:c r="P71" s="132"/>
      <x:c r="Q71" s="132"/>
      <x:c r="R71" s="132"/>
      <x:c r="S71" s="132"/>
      <x:c r="T71" s="132"/>
      <x:c r="U71" s="137"/>
    </x:row>
    <x:row r="72">
      <x:c r="A72" s="131"/>
      <x:c r="B72" s="132"/>
      <x:c r="C72" s="132"/>
      <x:c r="D72" s="132"/>
      <x:c r="E72" s="133"/>
      <x:c r="F72" s="132"/>
      <x:c r="G72" s="132"/>
      <x:c r="H72" s="132"/>
      <x:c r="I72" s="132"/>
      <x:c r="J72" s="136"/>
      <x:c r="K72" s="136"/>
      <x:c r="L72" s="136"/>
      <x:c r="M72" s="135"/>
      <x:c r="N72" s="135"/>
      <x:c r="O72" s="132"/>
      <x:c r="P72" s="132"/>
      <x:c r="Q72" s="132"/>
      <x:c r="R72" s="132"/>
      <x:c r="S72" s="132"/>
      <x:c r="T72" s="132"/>
      <x:c r="U72" s="137"/>
    </x:row>
    <x:row r="73">
      <x:c r="A73" s="131"/>
      <x:c r="B73" s="132"/>
      <x:c r="C73" s="132"/>
      <x:c r="D73" s="132"/>
      <x:c r="E73" s="133"/>
      <x:c r="F73" s="132"/>
      <x:c r="G73" s="132"/>
      <x:c r="H73" s="132"/>
      <x:c r="I73" s="132"/>
      <x:c r="J73" s="136"/>
      <x:c r="K73" s="136"/>
      <x:c r="L73" s="136"/>
      <x:c r="M73" s="135"/>
      <x:c r="N73" s="135"/>
      <x:c r="O73" s="132"/>
      <x:c r="P73" s="132"/>
      <x:c r="Q73" s="132"/>
      <x:c r="R73" s="132"/>
      <x:c r="S73" s="132"/>
      <x:c r="T73" s="132"/>
      <x:c r="U73" s="137"/>
    </x:row>
    <x:row r="74">
      <x:c r="A74" s="131"/>
      <x:c r="B74" s="132"/>
      <x:c r="C74" s="132"/>
      <x:c r="D74" s="132"/>
      <x:c r="E74" s="133"/>
      <x:c r="F74" s="132"/>
      <x:c r="G74" s="132"/>
      <x:c r="H74" s="132"/>
      <x:c r="I74" s="132"/>
      <x:c r="J74" s="136"/>
      <x:c r="K74" s="136"/>
      <x:c r="L74" s="136"/>
      <x:c r="M74" s="135"/>
      <x:c r="N74" s="135"/>
      <x:c r="O74" s="132"/>
      <x:c r="P74" s="132"/>
      <x:c r="Q74" s="132"/>
      <x:c r="R74" s="132"/>
      <x:c r="S74" s="132"/>
      <x:c r="T74" s="132"/>
      <x:c r="U74" s="137"/>
    </x:row>
    <x:row r="75">
      <x:c r="A75" s="131"/>
      <x:c r="B75" s="132"/>
      <x:c r="C75" s="132"/>
      <x:c r="D75" s="132"/>
      <x:c r="E75" s="133"/>
      <x:c r="F75" s="132"/>
      <x:c r="G75" s="132"/>
      <x:c r="H75" s="132"/>
      <x:c r="I75" s="132"/>
      <x:c r="J75" s="136"/>
      <x:c r="K75" s="136"/>
      <x:c r="L75" s="136"/>
      <x:c r="M75" s="135"/>
      <x:c r="N75" s="135"/>
      <x:c r="O75" s="132"/>
      <x:c r="P75" s="132"/>
      <x:c r="Q75" s="132"/>
      <x:c r="R75" s="132"/>
      <x:c r="S75" s="132"/>
      <x:c r="T75" s="132"/>
      <x:c r="U75" s="137"/>
    </x:row>
    <x:row r="76">
      <x:c r="A76" s="131"/>
      <x:c r="B76" s="132"/>
      <x:c r="C76" s="132"/>
      <x:c r="D76" s="132"/>
      <x:c r="E76" s="133"/>
      <x:c r="F76" s="132"/>
      <x:c r="G76" s="132"/>
      <x:c r="H76" s="132"/>
      <x:c r="I76" s="132"/>
      <x:c r="J76" s="136"/>
      <x:c r="K76" s="136"/>
      <x:c r="L76" s="136"/>
      <x:c r="M76" s="135"/>
      <x:c r="N76" s="135"/>
      <x:c r="O76" s="132"/>
      <x:c r="P76" s="132"/>
      <x:c r="Q76" s="132"/>
      <x:c r="R76" s="132"/>
      <x:c r="S76" s="132"/>
      <x:c r="T76" s="132"/>
      <x:c r="U76" s="137"/>
    </x:row>
    <x:row r="77">
      <x:c r="A77" s="131"/>
      <x:c r="B77" s="132"/>
      <x:c r="C77" s="132"/>
      <x:c r="D77" s="132"/>
      <x:c r="E77" s="133"/>
      <x:c r="F77" s="132"/>
      <x:c r="G77" s="132"/>
      <x:c r="H77" s="132"/>
      <x:c r="I77" s="132"/>
      <x:c r="J77" s="136"/>
      <x:c r="K77" s="136"/>
      <x:c r="L77" s="136"/>
      <x:c r="M77" s="135"/>
      <x:c r="N77" s="135"/>
      <x:c r="O77" s="132"/>
      <x:c r="P77" s="132"/>
      <x:c r="Q77" s="132"/>
      <x:c r="R77" s="132"/>
      <x:c r="S77" s="132"/>
      <x:c r="T77" s="132"/>
      <x:c r="U77" s="137"/>
    </x:row>
    <x:row r="78">
      <x:c r="A78" s="131"/>
      <x:c r="B78" s="132"/>
      <x:c r="C78" s="132"/>
      <x:c r="D78" s="132"/>
      <x:c r="E78" s="133"/>
      <x:c r="F78" s="132"/>
      <x:c r="G78" s="132"/>
      <x:c r="H78" s="132"/>
      <x:c r="I78" s="132"/>
      <x:c r="J78" s="136"/>
      <x:c r="K78" s="136"/>
      <x:c r="L78" s="136"/>
      <x:c r="M78" s="135"/>
      <x:c r="N78" s="135"/>
      <x:c r="O78" s="132"/>
      <x:c r="P78" s="132"/>
      <x:c r="Q78" s="132"/>
      <x:c r="R78" s="132"/>
      <x:c r="S78" s="132"/>
      <x:c r="T78" s="132"/>
      <x:c r="U78" s="137"/>
    </x:row>
    <x:row r="79">
      <x:c r="A79" s="131"/>
      <x:c r="B79" s="132"/>
      <x:c r="C79" s="132"/>
      <x:c r="D79" s="132"/>
      <x:c r="E79" s="133"/>
      <x:c r="F79" s="132"/>
      <x:c r="G79" s="132"/>
      <x:c r="H79" s="132"/>
      <x:c r="I79" s="132"/>
      <x:c r="J79" s="136"/>
      <x:c r="K79" s="136"/>
      <x:c r="L79" s="136"/>
      <x:c r="M79" s="135"/>
      <x:c r="N79" s="135"/>
      <x:c r="O79" s="132"/>
      <x:c r="P79" s="132"/>
      <x:c r="Q79" s="132"/>
      <x:c r="R79" s="132"/>
      <x:c r="S79" s="132"/>
      <x:c r="T79" s="132"/>
      <x:c r="U79" s="137"/>
    </x:row>
    <x:row r="80">
      <x:c r="A80" s="131"/>
      <x:c r="B80" s="132"/>
      <x:c r="C80" s="132"/>
      <x:c r="D80" s="132"/>
      <x:c r="E80" s="133"/>
      <x:c r="F80" s="132"/>
      <x:c r="G80" s="132"/>
      <x:c r="H80" s="132"/>
      <x:c r="I80" s="132"/>
      <x:c r="J80" s="136"/>
      <x:c r="K80" s="136"/>
      <x:c r="L80" s="136"/>
      <x:c r="M80" s="135"/>
      <x:c r="N80" s="135"/>
      <x:c r="O80" s="132"/>
      <x:c r="P80" s="132"/>
      <x:c r="Q80" s="132"/>
      <x:c r="R80" s="132"/>
      <x:c r="S80" s="132"/>
      <x:c r="T80" s="132"/>
      <x:c r="U80" s="137"/>
    </x:row>
    <x:row r="81">
      <x:c r="A81" s="131"/>
      <x:c r="B81" s="132"/>
      <x:c r="C81" s="132"/>
      <x:c r="D81" s="132"/>
      <x:c r="E81" s="133"/>
      <x:c r="F81" s="132"/>
      <x:c r="G81" s="132"/>
      <x:c r="H81" s="132"/>
      <x:c r="I81" s="132"/>
      <x:c r="J81" s="136"/>
      <x:c r="K81" s="136"/>
      <x:c r="L81" s="136"/>
      <x:c r="M81" s="135"/>
      <x:c r="N81" s="135"/>
      <x:c r="O81" s="132"/>
      <x:c r="P81" s="132"/>
      <x:c r="Q81" s="132"/>
      <x:c r="R81" s="132"/>
      <x:c r="S81" s="132"/>
      <x:c r="T81" s="132"/>
      <x:c r="U81" s="137"/>
    </x:row>
    <x:row r="82">
      <x:c r="A82" s="131"/>
      <x:c r="B82" s="132"/>
      <x:c r="C82" s="132"/>
      <x:c r="D82" s="132"/>
      <x:c r="E82" s="133"/>
      <x:c r="F82" s="132"/>
      <x:c r="G82" s="132"/>
      <x:c r="H82" s="132"/>
      <x:c r="I82" s="132"/>
      <x:c r="J82" s="136"/>
      <x:c r="K82" s="136"/>
      <x:c r="L82" s="136"/>
      <x:c r="M82" s="135"/>
      <x:c r="N82" s="135"/>
      <x:c r="O82" s="132"/>
      <x:c r="P82" s="132"/>
      <x:c r="Q82" s="132"/>
      <x:c r="R82" s="132"/>
      <x:c r="S82" s="132"/>
      <x:c r="T82" s="132"/>
      <x:c r="U82" s="137"/>
    </x:row>
    <x:row r="83">
      <x:c r="A83" s="131"/>
      <x:c r="B83" s="132"/>
      <x:c r="C83" s="132"/>
      <x:c r="D83" s="132"/>
      <x:c r="E83" s="133"/>
      <x:c r="F83" s="132"/>
      <x:c r="G83" s="132"/>
      <x:c r="H83" s="132"/>
      <x:c r="I83" s="132"/>
      <x:c r="J83" s="136"/>
      <x:c r="K83" s="136"/>
      <x:c r="L83" s="136"/>
      <x:c r="M83" s="135"/>
      <x:c r="N83" s="135"/>
      <x:c r="O83" s="132"/>
      <x:c r="P83" s="132"/>
      <x:c r="Q83" s="132"/>
      <x:c r="R83" s="132"/>
      <x:c r="S83" s="132"/>
      <x:c r="T83" s="132"/>
      <x:c r="U83" s="137"/>
    </x:row>
    <x:row r="84">
      <x:c r="A84" s="131"/>
      <x:c r="B84" s="132"/>
      <x:c r="C84" s="132"/>
      <x:c r="D84" s="132"/>
      <x:c r="E84" s="133"/>
      <x:c r="F84" s="132"/>
      <x:c r="G84" s="132"/>
      <x:c r="H84" s="132"/>
      <x:c r="I84" s="132"/>
      <x:c r="J84" s="136"/>
      <x:c r="K84" s="136"/>
      <x:c r="L84" s="136"/>
      <x:c r="M84" s="135"/>
      <x:c r="N84" s="135"/>
      <x:c r="O84" s="132"/>
      <x:c r="P84" s="132"/>
      <x:c r="Q84" s="132"/>
      <x:c r="R84" s="132"/>
      <x:c r="S84" s="132"/>
      <x:c r="T84" s="132"/>
      <x:c r="U84" s="137"/>
    </x:row>
    <x:row r="85">
      <x:c r="A85" s="131"/>
      <x:c r="B85" s="132"/>
      <x:c r="C85" s="132"/>
      <x:c r="D85" s="132"/>
      <x:c r="E85" s="133"/>
      <x:c r="F85" s="132"/>
      <x:c r="G85" s="132"/>
      <x:c r="H85" s="132"/>
      <x:c r="I85" s="132"/>
      <x:c r="J85" s="136"/>
      <x:c r="K85" s="136"/>
      <x:c r="L85" s="136"/>
      <x:c r="M85" s="135"/>
      <x:c r="N85" s="135"/>
      <x:c r="O85" s="132"/>
      <x:c r="P85" s="132"/>
      <x:c r="Q85" s="132"/>
      <x:c r="R85" s="132"/>
      <x:c r="S85" s="132"/>
      <x:c r="T85" s="132"/>
      <x:c r="U85" s="137"/>
    </x:row>
    <x:row r="86">
      <x:c r="A86" s="131"/>
      <x:c r="B86" s="132"/>
      <x:c r="C86" s="132"/>
      <x:c r="D86" s="132"/>
      <x:c r="E86" s="133"/>
      <x:c r="F86" s="132"/>
      <x:c r="G86" s="132"/>
      <x:c r="H86" s="132"/>
      <x:c r="I86" s="132"/>
      <x:c r="J86" s="136"/>
      <x:c r="K86" s="136"/>
      <x:c r="L86" s="136"/>
      <x:c r="M86" s="135"/>
      <x:c r="N86" s="135"/>
      <x:c r="O86" s="132"/>
      <x:c r="P86" s="132"/>
      <x:c r="Q86" s="132"/>
      <x:c r="R86" s="132"/>
      <x:c r="S86" s="132"/>
      <x:c r="T86" s="132"/>
      <x:c r="U86" s="137"/>
    </x:row>
    <x:row r="87">
      <x:c r="A87" s="131"/>
      <x:c r="B87" s="132"/>
      <x:c r="C87" s="132"/>
      <x:c r="D87" s="132"/>
      <x:c r="E87" s="133"/>
      <x:c r="F87" s="132"/>
      <x:c r="G87" s="132"/>
      <x:c r="H87" s="132"/>
      <x:c r="I87" s="132"/>
      <x:c r="J87" s="136"/>
      <x:c r="K87" s="136"/>
      <x:c r="L87" s="136"/>
      <x:c r="M87" s="135"/>
      <x:c r="N87" s="135"/>
      <x:c r="O87" s="132"/>
      <x:c r="P87" s="132"/>
      <x:c r="Q87" s="132"/>
      <x:c r="R87" s="132"/>
      <x:c r="S87" s="132"/>
      <x:c r="T87" s="132"/>
      <x:c r="U87" s="137"/>
    </x:row>
    <x:row r="88">
      <x:c r="A88" s="131"/>
      <x:c r="B88" s="132"/>
      <x:c r="C88" s="132"/>
      <x:c r="D88" s="132"/>
      <x:c r="E88" s="133"/>
      <x:c r="F88" s="132"/>
      <x:c r="G88" s="132"/>
      <x:c r="H88" s="132"/>
      <x:c r="I88" s="132"/>
      <x:c r="J88" s="136"/>
      <x:c r="K88" s="136"/>
      <x:c r="L88" s="136"/>
      <x:c r="M88" s="135"/>
      <x:c r="N88" s="135"/>
      <x:c r="O88" s="132"/>
      <x:c r="P88" s="132"/>
      <x:c r="Q88" s="132"/>
      <x:c r="R88" s="132"/>
      <x:c r="S88" s="132"/>
      <x:c r="T88" s="132"/>
      <x:c r="U88" s="137"/>
    </x:row>
    <x:row r="89">
      <x:c r="A89" s="131"/>
      <x:c r="B89" s="132"/>
      <x:c r="C89" s="132"/>
      <x:c r="D89" s="132"/>
      <x:c r="E89" s="133"/>
      <x:c r="F89" s="132"/>
      <x:c r="G89" s="132"/>
      <x:c r="H89" s="132"/>
      <x:c r="I89" s="132"/>
      <x:c r="J89" s="136"/>
      <x:c r="K89" s="136"/>
      <x:c r="L89" s="136"/>
      <x:c r="M89" s="135"/>
      <x:c r="N89" s="135"/>
      <x:c r="O89" s="132"/>
      <x:c r="P89" s="132"/>
      <x:c r="Q89" s="132"/>
      <x:c r="R89" s="132"/>
      <x:c r="S89" s="132"/>
      <x:c r="T89" s="132"/>
      <x:c r="U89" s="137"/>
    </x:row>
    <x:row r="90">
      <x:c r="A90" s="131"/>
      <x:c r="B90" s="132"/>
      <x:c r="C90" s="132"/>
      <x:c r="D90" s="132"/>
      <x:c r="E90" s="133"/>
      <x:c r="F90" s="132"/>
      <x:c r="G90" s="132"/>
      <x:c r="H90" s="132"/>
      <x:c r="I90" s="132"/>
      <x:c r="J90" s="136"/>
      <x:c r="K90" s="136"/>
      <x:c r="L90" s="136"/>
      <x:c r="M90" s="135"/>
      <x:c r="N90" s="135"/>
      <x:c r="O90" s="132"/>
      <x:c r="P90" s="132"/>
      <x:c r="Q90" s="132"/>
      <x:c r="R90" s="132"/>
      <x:c r="S90" s="132"/>
      <x:c r="T90" s="132"/>
      <x:c r="U90" s="137"/>
    </x:row>
    <x:row r="91">
      <x:c r="A91" s="131"/>
      <x:c r="B91" s="132"/>
      <x:c r="C91" s="132"/>
      <x:c r="D91" s="132"/>
      <x:c r="E91" s="133"/>
      <x:c r="F91" s="132"/>
      <x:c r="G91" s="132"/>
      <x:c r="H91" s="132"/>
      <x:c r="I91" s="132"/>
      <x:c r="J91" s="136"/>
      <x:c r="K91" s="136"/>
      <x:c r="L91" s="136"/>
      <x:c r="M91" s="135"/>
      <x:c r="N91" s="135"/>
      <x:c r="O91" s="132"/>
      <x:c r="P91" s="132"/>
      <x:c r="Q91" s="132"/>
      <x:c r="R91" s="132"/>
      <x:c r="S91" s="132"/>
      <x:c r="T91" s="132"/>
      <x:c r="U91" s="137"/>
    </x:row>
    <x:row r="92">
      <x:c r="A92" s="131"/>
      <x:c r="B92" s="132"/>
      <x:c r="C92" s="132"/>
      <x:c r="D92" s="132"/>
      <x:c r="E92" s="133"/>
      <x:c r="F92" s="132"/>
      <x:c r="G92" s="132"/>
      <x:c r="H92" s="132"/>
      <x:c r="I92" s="132"/>
      <x:c r="J92" s="136"/>
      <x:c r="K92" s="136"/>
      <x:c r="L92" s="136"/>
      <x:c r="M92" s="135"/>
      <x:c r="N92" s="135"/>
      <x:c r="O92" s="132"/>
      <x:c r="P92" s="132"/>
      <x:c r="Q92" s="132"/>
      <x:c r="R92" s="132"/>
      <x:c r="S92" s="132"/>
      <x:c r="T92" s="132"/>
      <x:c r="U92" s="137"/>
    </x:row>
    <x:row r="93">
      <x:c r="A93" s="131"/>
      <x:c r="B93" s="132"/>
      <x:c r="C93" s="132"/>
      <x:c r="D93" s="132"/>
      <x:c r="E93" s="133"/>
      <x:c r="F93" s="132"/>
      <x:c r="G93" s="132"/>
      <x:c r="H93" s="132"/>
      <x:c r="I93" s="132"/>
      <x:c r="J93" s="136"/>
      <x:c r="K93" s="136"/>
      <x:c r="L93" s="136"/>
      <x:c r="M93" s="135"/>
      <x:c r="N93" s="135"/>
      <x:c r="O93" s="132"/>
      <x:c r="P93" s="132"/>
      <x:c r="Q93" s="132"/>
      <x:c r="R93" s="132"/>
      <x:c r="S93" s="132"/>
      <x:c r="T93" s="132"/>
      <x:c r="U93" s="137"/>
    </x:row>
    <x:row r="94">
      <x:c r="A94" s="131"/>
      <x:c r="B94" s="132"/>
      <x:c r="C94" s="132"/>
      <x:c r="D94" s="132"/>
      <x:c r="E94" s="133"/>
      <x:c r="F94" s="132"/>
      <x:c r="G94" s="132"/>
      <x:c r="H94" s="132"/>
      <x:c r="I94" s="132"/>
      <x:c r="J94" s="136"/>
      <x:c r="K94" s="136"/>
      <x:c r="L94" s="136"/>
      <x:c r="M94" s="135"/>
      <x:c r="N94" s="135"/>
      <x:c r="O94" s="132"/>
      <x:c r="P94" s="132"/>
      <x:c r="Q94" s="132"/>
      <x:c r="R94" s="132"/>
      <x:c r="S94" s="132"/>
      <x:c r="T94" s="132"/>
      <x:c r="U94" s="137"/>
    </x:row>
    <x:row r="95">
      <x:c r="A95" s="131"/>
      <x:c r="B95" s="132"/>
      <x:c r="C95" s="132"/>
      <x:c r="D95" s="132"/>
      <x:c r="E95" s="133"/>
      <x:c r="F95" s="132"/>
      <x:c r="G95" s="132"/>
      <x:c r="H95" s="132"/>
      <x:c r="I95" s="132"/>
      <x:c r="J95" s="136"/>
      <x:c r="K95" s="136"/>
      <x:c r="L95" s="136"/>
      <x:c r="M95" s="135"/>
      <x:c r="N95" s="135"/>
      <x:c r="O95" s="132"/>
      <x:c r="P95" s="132"/>
      <x:c r="Q95" s="132"/>
      <x:c r="R95" s="132"/>
      <x:c r="S95" s="132"/>
      <x:c r="T95" s="132"/>
      <x:c r="U95" s="137"/>
    </x:row>
    <x:row r="96">
      <x:c r="A96" s="131"/>
      <x:c r="B96" s="132"/>
      <x:c r="C96" s="132"/>
      <x:c r="D96" s="132"/>
      <x:c r="E96" s="133"/>
      <x:c r="F96" s="132"/>
      <x:c r="G96" s="132"/>
      <x:c r="H96" s="132"/>
      <x:c r="I96" s="132"/>
      <x:c r="J96" s="136"/>
      <x:c r="K96" s="136"/>
      <x:c r="L96" s="136"/>
      <x:c r="M96" s="135"/>
      <x:c r="N96" s="135"/>
      <x:c r="O96" s="132"/>
      <x:c r="P96" s="132"/>
      <x:c r="Q96" s="132"/>
      <x:c r="R96" s="132"/>
      <x:c r="S96" s="132"/>
      <x:c r="T96" s="132"/>
      <x:c r="U96" s="137"/>
    </x:row>
    <x:row r="97">
      <x:c r="A97" s="131"/>
      <x:c r="B97" s="132"/>
      <x:c r="C97" s="132"/>
      <x:c r="D97" s="132"/>
      <x:c r="E97" s="133"/>
      <x:c r="F97" s="132"/>
      <x:c r="G97" s="132"/>
      <x:c r="H97" s="132"/>
      <x:c r="I97" s="132"/>
      <x:c r="J97" s="136"/>
      <x:c r="K97" s="136"/>
      <x:c r="L97" s="136"/>
      <x:c r="M97" s="135"/>
      <x:c r="N97" s="135"/>
      <x:c r="O97" s="132"/>
      <x:c r="P97" s="132"/>
      <x:c r="Q97" s="132"/>
      <x:c r="R97" s="132"/>
      <x:c r="S97" s="132"/>
      <x:c r="T97" s="132"/>
      <x:c r="U97" s="137"/>
    </x:row>
    <x:row r="98">
      <x:c r="A98" s="131"/>
      <x:c r="B98" s="132"/>
      <x:c r="C98" s="132"/>
      <x:c r="D98" s="132"/>
      <x:c r="E98" s="133"/>
      <x:c r="F98" s="132"/>
      <x:c r="G98" s="132"/>
      <x:c r="H98" s="132"/>
      <x:c r="I98" s="132"/>
      <x:c r="J98" s="136"/>
      <x:c r="K98" s="136"/>
      <x:c r="L98" s="136"/>
      <x:c r="M98" s="135"/>
      <x:c r="N98" s="135"/>
      <x:c r="O98" s="132"/>
      <x:c r="P98" s="132"/>
      <x:c r="Q98" s="132"/>
      <x:c r="R98" s="132"/>
      <x:c r="S98" s="132"/>
      <x:c r="T98" s="132"/>
      <x:c r="U98" s="137"/>
    </x:row>
    <x:row r="99">
      <x:c r="A99" s="131"/>
      <x:c r="B99" s="132"/>
      <x:c r="C99" s="132"/>
      <x:c r="D99" s="132"/>
      <x:c r="E99" s="133"/>
      <x:c r="F99" s="132"/>
      <x:c r="G99" s="132"/>
      <x:c r="H99" s="132"/>
      <x:c r="I99" s="132"/>
      <x:c r="J99" s="136"/>
      <x:c r="K99" s="136"/>
      <x:c r="L99" s="136"/>
      <x:c r="M99" s="135"/>
      <x:c r="N99" s="135"/>
      <x:c r="O99" s="132"/>
      <x:c r="P99" s="132"/>
      <x:c r="Q99" s="132"/>
      <x:c r="R99" s="132"/>
      <x:c r="S99" s="132"/>
      <x:c r="T99" s="132"/>
      <x:c r="U99" s="137"/>
    </x:row>
    <x:row r="100">
      <x:c r="A100" s="131"/>
      <x:c r="B100" s="132"/>
      <x:c r="C100" s="132"/>
      <x:c r="D100" s="132"/>
      <x:c r="E100" s="133"/>
      <x:c r="F100" s="132"/>
      <x:c r="G100" s="132"/>
      <x:c r="H100" s="132"/>
      <x:c r="I100" s="132"/>
      <x:c r="J100" s="136"/>
      <x:c r="K100" s="136"/>
      <x:c r="L100" s="136"/>
      <x:c r="M100" s="135"/>
      <x:c r="N100" s="135"/>
      <x:c r="O100" s="132"/>
      <x:c r="P100" s="132"/>
      <x:c r="Q100" s="132"/>
      <x:c r="R100" s="132"/>
      <x:c r="S100" s="132"/>
      <x:c r="T100" s="132"/>
      <x:c r="U100" s="137"/>
    </x:row>
    <x:row r="101">
      <x:c r="A101" s="131"/>
      <x:c r="B101" s="132"/>
      <x:c r="C101" s="132"/>
      <x:c r="D101" s="132"/>
      <x:c r="E101" s="133"/>
      <x:c r="F101" s="132"/>
      <x:c r="G101" s="132"/>
      <x:c r="H101" s="132"/>
      <x:c r="I101" s="132"/>
      <x:c r="J101" s="136"/>
      <x:c r="K101" s="136"/>
      <x:c r="L101" s="136"/>
      <x:c r="M101" s="135"/>
      <x:c r="N101" s="135"/>
      <x:c r="O101" s="132"/>
      <x:c r="P101" s="132"/>
      <x:c r="Q101" s="132"/>
      <x:c r="R101" s="132"/>
      <x:c r="S101" s="132"/>
      <x:c r="T101" s="132"/>
      <x:c r="U101" s="137"/>
    </x:row>
    <x:row r="102">
      <x:c r="A102" s="131"/>
      <x:c r="B102" s="132"/>
      <x:c r="C102" s="132"/>
      <x:c r="D102" s="132"/>
      <x:c r="E102" s="133"/>
      <x:c r="F102" s="132"/>
      <x:c r="G102" s="132"/>
      <x:c r="H102" s="132"/>
      <x:c r="I102" s="132"/>
      <x:c r="J102" s="136"/>
      <x:c r="K102" s="136"/>
      <x:c r="L102" s="136"/>
      <x:c r="M102" s="135"/>
      <x:c r="N102" s="135"/>
      <x:c r="O102" s="132"/>
      <x:c r="P102" s="132"/>
      <x:c r="Q102" s="132"/>
      <x:c r="R102" s="132"/>
      <x:c r="S102" s="132"/>
      <x:c r="T102" s="132"/>
      <x:c r="U102" s="137"/>
    </x:row>
    <x:row r="103">
      <x:c r="A103" s="131"/>
      <x:c r="B103" s="132"/>
      <x:c r="C103" s="132"/>
      <x:c r="D103" s="132"/>
      <x:c r="E103" s="133"/>
      <x:c r="F103" s="132"/>
      <x:c r="G103" s="132"/>
      <x:c r="H103" s="132"/>
      <x:c r="I103" s="132"/>
      <x:c r="J103" s="136"/>
      <x:c r="K103" s="136"/>
      <x:c r="L103" s="136"/>
      <x:c r="M103" s="135"/>
      <x:c r="N103" s="135"/>
      <x:c r="O103" s="132"/>
      <x:c r="P103" s="132"/>
      <x:c r="Q103" s="132"/>
      <x:c r="R103" s="132"/>
      <x:c r="S103" s="132"/>
      <x:c r="T103" s="132"/>
      <x:c r="U103" s="137"/>
    </x:row>
    <x:row r="104">
      <x:c r="A104" s="131"/>
      <x:c r="B104" s="132"/>
      <x:c r="C104" s="132"/>
      <x:c r="D104" s="132"/>
      <x:c r="E104" s="133"/>
      <x:c r="F104" s="132"/>
      <x:c r="G104" s="132"/>
      <x:c r="H104" s="132"/>
      <x:c r="I104" s="132"/>
      <x:c r="J104" s="136"/>
      <x:c r="K104" s="136"/>
      <x:c r="L104" s="136"/>
      <x:c r="M104" s="135"/>
      <x:c r="N104" s="135"/>
      <x:c r="O104" s="132"/>
      <x:c r="P104" s="132"/>
      <x:c r="Q104" s="132"/>
      <x:c r="R104" s="132"/>
      <x:c r="S104" s="132"/>
      <x:c r="T104" s="132"/>
      <x:c r="U104" s="137"/>
    </x:row>
    <x:row r="105">
      <x:c r="A105" s="131"/>
      <x:c r="B105" s="132"/>
      <x:c r="C105" s="132"/>
      <x:c r="D105" s="132"/>
      <x:c r="E105" s="133"/>
      <x:c r="F105" s="132"/>
      <x:c r="G105" s="132"/>
      <x:c r="H105" s="132"/>
      <x:c r="I105" s="132"/>
      <x:c r="J105" s="136"/>
      <x:c r="K105" s="136"/>
      <x:c r="L105" s="136"/>
      <x:c r="M105" s="135"/>
      <x:c r="N105" s="135"/>
      <x:c r="O105" s="132"/>
      <x:c r="P105" s="132"/>
      <x:c r="Q105" s="132"/>
      <x:c r="R105" s="132"/>
      <x:c r="S105" s="132"/>
      <x:c r="T105" s="132"/>
      <x:c r="U105" s="137"/>
    </x:row>
    <x:row r="106">
      <x:c r="A106" s="131"/>
      <x:c r="B106" s="132"/>
      <x:c r="C106" s="132"/>
      <x:c r="D106" s="132"/>
      <x:c r="E106" s="133"/>
      <x:c r="F106" s="132"/>
      <x:c r="G106" s="132"/>
      <x:c r="H106" s="132"/>
      <x:c r="I106" s="132"/>
      <x:c r="J106" s="136"/>
      <x:c r="K106" s="136"/>
      <x:c r="L106" s="136"/>
      <x:c r="M106" s="135"/>
      <x:c r="N106" s="135"/>
      <x:c r="O106" s="132"/>
      <x:c r="P106" s="132"/>
      <x:c r="Q106" s="132"/>
      <x:c r="R106" s="132"/>
      <x:c r="S106" s="132"/>
      <x:c r="T106" s="132"/>
      <x:c r="U106" s="137"/>
    </x:row>
    <x:row r="107">
      <x:c r="A107" s="131"/>
      <x:c r="B107" s="132"/>
      <x:c r="C107" s="132"/>
      <x:c r="D107" s="132"/>
      <x:c r="E107" s="133"/>
      <x:c r="F107" s="132"/>
      <x:c r="G107" s="132"/>
      <x:c r="H107" s="132"/>
      <x:c r="I107" s="132"/>
      <x:c r="J107" s="136"/>
      <x:c r="K107" s="136"/>
      <x:c r="L107" s="136"/>
      <x:c r="M107" s="135"/>
      <x:c r="N107" s="135"/>
      <x:c r="O107" s="132"/>
      <x:c r="P107" s="132"/>
      <x:c r="Q107" s="132"/>
      <x:c r="R107" s="132"/>
      <x:c r="S107" s="132"/>
      <x:c r="T107" s="132"/>
      <x:c r="U107" s="137"/>
    </x:row>
    <x:row r="108">
      <x:c r="A108" s="131"/>
      <x:c r="B108" s="132"/>
      <x:c r="C108" s="132"/>
      <x:c r="D108" s="132"/>
      <x:c r="E108" s="133"/>
      <x:c r="F108" s="132"/>
      <x:c r="G108" s="132"/>
      <x:c r="H108" s="132"/>
      <x:c r="I108" s="132"/>
      <x:c r="J108" s="136"/>
      <x:c r="K108" s="136"/>
      <x:c r="L108" s="136"/>
      <x:c r="M108" s="135"/>
      <x:c r="N108" s="135"/>
      <x:c r="O108" s="132"/>
      <x:c r="P108" s="132"/>
      <x:c r="Q108" s="132"/>
      <x:c r="R108" s="132"/>
      <x:c r="S108" s="132"/>
      <x:c r="T108" s="132"/>
      <x:c r="U108" s="137"/>
    </x:row>
    <x:row r="109">
      <x:c r="A109" s="131"/>
      <x:c r="B109" s="132"/>
      <x:c r="C109" s="132"/>
      <x:c r="D109" s="132"/>
      <x:c r="E109" s="133"/>
      <x:c r="F109" s="132"/>
      <x:c r="G109" s="132"/>
      <x:c r="H109" s="132"/>
      <x:c r="I109" s="132"/>
      <x:c r="J109" s="136"/>
      <x:c r="K109" s="136"/>
      <x:c r="L109" s="136"/>
      <x:c r="M109" s="135"/>
      <x:c r="N109" s="135"/>
      <x:c r="O109" s="132"/>
      <x:c r="P109" s="132"/>
      <x:c r="Q109" s="132"/>
      <x:c r="R109" s="132"/>
      <x:c r="S109" s="132"/>
      <x:c r="T109" s="132"/>
      <x:c r="U109" s="137"/>
    </x:row>
    <x:row r="110">
      <x:c r="A110" s="131"/>
      <x:c r="B110" s="132"/>
      <x:c r="C110" s="132"/>
      <x:c r="D110" s="132"/>
      <x:c r="E110" s="133"/>
      <x:c r="F110" s="132"/>
      <x:c r="G110" s="132"/>
      <x:c r="H110" s="132"/>
      <x:c r="I110" s="132"/>
      <x:c r="J110" s="136"/>
      <x:c r="K110" s="136"/>
      <x:c r="L110" s="136"/>
      <x:c r="M110" s="135"/>
      <x:c r="N110" s="135"/>
      <x:c r="O110" s="132"/>
      <x:c r="P110" s="132"/>
      <x:c r="Q110" s="132"/>
      <x:c r="R110" s="132"/>
      <x:c r="S110" s="132"/>
      <x:c r="T110" s="132"/>
      <x:c r="U110" s="137"/>
    </x:row>
    <x:row r="111">
      <x:c r="A111" s="131"/>
      <x:c r="B111" s="132"/>
      <x:c r="C111" s="132"/>
      <x:c r="D111" s="132"/>
      <x:c r="E111" s="133"/>
      <x:c r="F111" s="132"/>
      <x:c r="G111" s="132"/>
      <x:c r="H111" s="132"/>
      <x:c r="I111" s="132"/>
      <x:c r="J111" s="136"/>
      <x:c r="K111" s="136"/>
      <x:c r="L111" s="136"/>
      <x:c r="M111" s="135"/>
      <x:c r="N111" s="135"/>
      <x:c r="O111" s="132"/>
      <x:c r="P111" s="132"/>
      <x:c r="Q111" s="132"/>
      <x:c r="R111" s="132"/>
      <x:c r="S111" s="132"/>
      <x:c r="T111" s="132"/>
      <x:c r="U111" s="137"/>
    </x:row>
    <x:row r="112">
      <x:c r="A112" s="131"/>
      <x:c r="B112" s="132"/>
      <x:c r="C112" s="132"/>
      <x:c r="D112" s="132"/>
      <x:c r="E112" s="133"/>
      <x:c r="F112" s="132"/>
      <x:c r="G112" s="132"/>
      <x:c r="H112" s="132"/>
      <x:c r="I112" s="132"/>
      <x:c r="J112" s="136"/>
      <x:c r="K112" s="136"/>
      <x:c r="L112" s="136"/>
      <x:c r="M112" s="135"/>
      <x:c r="N112" s="135"/>
      <x:c r="O112" s="132"/>
      <x:c r="P112" s="132"/>
      <x:c r="Q112" s="132"/>
      <x:c r="R112" s="132"/>
      <x:c r="S112" s="132"/>
      <x:c r="T112" s="132"/>
      <x:c r="U112" s="137"/>
    </x:row>
    <x:row r="113">
      <x:c r="A113" s="131"/>
      <x:c r="B113" s="132"/>
      <x:c r="C113" s="132"/>
      <x:c r="D113" s="132"/>
      <x:c r="E113" s="133"/>
      <x:c r="F113" s="132"/>
      <x:c r="G113" s="132"/>
      <x:c r="H113" s="132"/>
      <x:c r="I113" s="132"/>
      <x:c r="J113" s="136"/>
      <x:c r="K113" s="136"/>
      <x:c r="L113" s="136"/>
      <x:c r="M113" s="135"/>
      <x:c r="N113" s="135"/>
      <x:c r="O113" s="132"/>
      <x:c r="P113" s="132"/>
      <x:c r="Q113" s="132"/>
      <x:c r="R113" s="132"/>
      <x:c r="S113" s="132"/>
      <x:c r="T113" s="132"/>
      <x:c r="U113" s="137"/>
    </x:row>
    <x:row r="114">
      <x:c r="A114" s="131"/>
      <x:c r="B114" s="132"/>
      <x:c r="C114" s="132"/>
      <x:c r="D114" s="132"/>
      <x:c r="E114" s="133"/>
      <x:c r="F114" s="132"/>
      <x:c r="G114" s="132"/>
      <x:c r="H114" s="132"/>
      <x:c r="I114" s="132"/>
      <x:c r="J114" s="136"/>
      <x:c r="K114" s="136"/>
      <x:c r="L114" s="136"/>
      <x:c r="M114" s="135"/>
      <x:c r="N114" s="135"/>
      <x:c r="O114" s="132"/>
      <x:c r="P114" s="132"/>
      <x:c r="Q114" s="132"/>
      <x:c r="R114" s="132"/>
      <x:c r="S114" s="132"/>
      <x:c r="T114" s="132"/>
      <x:c r="U114" s="137"/>
    </x:row>
    <x:row r="115">
      <x:c r="A115" s="131"/>
      <x:c r="B115" s="132"/>
      <x:c r="C115" s="132"/>
      <x:c r="D115" s="132"/>
      <x:c r="E115" s="133"/>
      <x:c r="F115" s="132"/>
      <x:c r="G115" s="132"/>
      <x:c r="H115" s="132"/>
      <x:c r="I115" s="132"/>
      <x:c r="J115" s="136"/>
      <x:c r="K115" s="136"/>
      <x:c r="L115" s="136"/>
      <x:c r="M115" s="135"/>
      <x:c r="N115" s="135"/>
      <x:c r="O115" s="132"/>
      <x:c r="P115" s="132"/>
      <x:c r="Q115" s="132"/>
      <x:c r="R115" s="132"/>
      <x:c r="S115" s="132"/>
      <x:c r="T115" s="132"/>
      <x:c r="U115" s="137"/>
    </x:row>
    <x:row r="116">
      <x:c r="A116" s="131"/>
      <x:c r="B116" s="132"/>
      <x:c r="C116" s="132"/>
      <x:c r="D116" s="132"/>
      <x:c r="E116" s="133"/>
      <x:c r="F116" s="132"/>
      <x:c r="G116" s="132"/>
      <x:c r="H116" s="132"/>
      <x:c r="I116" s="132"/>
      <x:c r="J116" s="136"/>
      <x:c r="K116" s="136"/>
      <x:c r="L116" s="136"/>
      <x:c r="M116" s="135"/>
      <x:c r="N116" s="135"/>
      <x:c r="O116" s="132"/>
      <x:c r="P116" s="132"/>
      <x:c r="Q116" s="132"/>
      <x:c r="R116" s="132"/>
      <x:c r="S116" s="132"/>
      <x:c r="T116" s="132"/>
      <x:c r="U116" s="137"/>
    </x:row>
    <x:row r="117">
      <x:c r="A117" s="131"/>
      <x:c r="B117" s="132"/>
      <x:c r="C117" s="132"/>
      <x:c r="D117" s="132"/>
      <x:c r="E117" s="133"/>
      <x:c r="F117" s="132"/>
      <x:c r="G117" s="132"/>
      <x:c r="H117" s="132"/>
      <x:c r="I117" s="132"/>
      <x:c r="J117" s="136"/>
      <x:c r="K117" s="136"/>
      <x:c r="L117" s="136"/>
      <x:c r="M117" s="135"/>
      <x:c r="N117" s="135"/>
      <x:c r="O117" s="132"/>
      <x:c r="P117" s="132"/>
      <x:c r="Q117" s="132"/>
      <x:c r="R117" s="132"/>
      <x:c r="S117" s="132"/>
      <x:c r="T117" s="132"/>
      <x:c r="U117" s="137"/>
    </x:row>
    <x:row r="118">
      <x:c r="A118" s="131"/>
      <x:c r="B118" s="132"/>
      <x:c r="C118" s="132"/>
      <x:c r="D118" s="132"/>
      <x:c r="E118" s="133"/>
      <x:c r="F118" s="132"/>
      <x:c r="G118" s="132"/>
      <x:c r="H118" s="132"/>
      <x:c r="I118" s="132"/>
      <x:c r="J118" s="136"/>
      <x:c r="K118" s="136"/>
      <x:c r="L118" s="136"/>
      <x:c r="M118" s="135"/>
      <x:c r="N118" s="135"/>
      <x:c r="O118" s="132"/>
      <x:c r="P118" s="132"/>
      <x:c r="Q118" s="132"/>
      <x:c r="R118" s="132"/>
      <x:c r="S118" s="132"/>
      <x:c r="T118" s="132"/>
      <x:c r="U118" s="137"/>
    </x:row>
    <x:row r="119">
      <x:c r="A119" s="131"/>
      <x:c r="B119" s="132"/>
      <x:c r="C119" s="132"/>
      <x:c r="D119" s="132"/>
      <x:c r="E119" s="133"/>
      <x:c r="F119" s="132"/>
      <x:c r="G119" s="132"/>
      <x:c r="H119" s="132"/>
      <x:c r="I119" s="132"/>
      <x:c r="J119" s="136"/>
      <x:c r="K119" s="136"/>
      <x:c r="L119" s="136"/>
      <x:c r="M119" s="135"/>
      <x:c r="N119" s="135"/>
      <x:c r="O119" s="132"/>
      <x:c r="P119" s="132"/>
      <x:c r="Q119" s="132"/>
      <x:c r="R119" s="132"/>
      <x:c r="S119" s="132"/>
      <x:c r="T119" s="132"/>
      <x:c r="U119" s="137"/>
    </x:row>
    <x:row r="120">
      <x:c r="A120" s="131"/>
      <x:c r="B120" s="132"/>
      <x:c r="C120" s="132"/>
      <x:c r="D120" s="132"/>
      <x:c r="E120" s="133"/>
      <x:c r="F120" s="132"/>
      <x:c r="G120" s="132"/>
      <x:c r="H120" s="132"/>
      <x:c r="I120" s="132"/>
      <x:c r="J120" s="136"/>
      <x:c r="K120" s="136"/>
      <x:c r="L120" s="136"/>
      <x:c r="M120" s="135"/>
      <x:c r="N120" s="135"/>
      <x:c r="O120" s="132"/>
      <x:c r="P120" s="132"/>
      <x:c r="Q120" s="132"/>
      <x:c r="R120" s="132"/>
      <x:c r="S120" s="132"/>
      <x:c r="T120" s="132"/>
      <x:c r="U120" s="137"/>
    </x:row>
    <x:row r="121">
      <x:c r="A121" s="131"/>
      <x:c r="B121" s="132"/>
      <x:c r="C121" s="132"/>
      <x:c r="D121" s="132"/>
      <x:c r="E121" s="133"/>
      <x:c r="F121" s="132"/>
      <x:c r="G121" s="132"/>
      <x:c r="H121" s="132"/>
      <x:c r="I121" s="132"/>
      <x:c r="J121" s="136"/>
      <x:c r="K121" s="136"/>
      <x:c r="L121" s="136"/>
      <x:c r="M121" s="135"/>
      <x:c r="N121" s="135"/>
      <x:c r="O121" s="132"/>
      <x:c r="P121" s="132"/>
      <x:c r="Q121" s="132"/>
      <x:c r="R121" s="132"/>
      <x:c r="S121" s="132"/>
      <x:c r="T121" s="132"/>
      <x:c r="U121" s="137"/>
    </x:row>
    <x:row r="122">
      <x:c r="A122" s="131"/>
      <x:c r="B122" s="132"/>
      <x:c r="C122" s="132"/>
      <x:c r="D122" s="132"/>
      <x:c r="E122" s="133"/>
      <x:c r="F122" s="132"/>
      <x:c r="G122" s="132"/>
      <x:c r="H122" s="132"/>
      <x:c r="I122" s="132"/>
      <x:c r="J122" s="136"/>
      <x:c r="K122" s="136"/>
      <x:c r="L122" s="136"/>
      <x:c r="M122" s="135"/>
      <x:c r="N122" s="135"/>
      <x:c r="O122" s="132"/>
      <x:c r="P122" s="132"/>
      <x:c r="Q122" s="132"/>
      <x:c r="R122" s="132"/>
      <x:c r="S122" s="132"/>
      <x:c r="T122" s="132"/>
      <x:c r="U122" s="137"/>
    </x:row>
    <x:row r="123">
      <x:c r="A123" s="131"/>
      <x:c r="B123" s="132"/>
      <x:c r="C123" s="132"/>
      <x:c r="D123" s="132"/>
      <x:c r="E123" s="133"/>
      <x:c r="F123" s="132"/>
      <x:c r="G123" s="132"/>
      <x:c r="H123" s="132"/>
      <x:c r="I123" s="132"/>
      <x:c r="J123" s="136"/>
      <x:c r="K123" s="136"/>
      <x:c r="L123" s="136"/>
      <x:c r="M123" s="135"/>
      <x:c r="N123" s="135"/>
      <x:c r="O123" s="132"/>
      <x:c r="P123" s="132"/>
      <x:c r="Q123" s="132"/>
      <x:c r="R123" s="132"/>
      <x:c r="S123" s="132"/>
      <x:c r="T123" s="132"/>
      <x:c r="U123" s="137"/>
    </x:row>
    <x:row r="124">
      <x:c r="A124" s="131"/>
      <x:c r="B124" s="132"/>
      <x:c r="C124" s="132"/>
      <x:c r="D124" s="132"/>
      <x:c r="E124" s="133"/>
      <x:c r="F124" s="132"/>
      <x:c r="G124" s="132"/>
      <x:c r="H124" s="132"/>
      <x:c r="I124" s="132"/>
      <x:c r="J124" s="136"/>
      <x:c r="K124" s="136"/>
      <x:c r="L124" s="136"/>
      <x:c r="M124" s="135"/>
      <x:c r="N124" s="135"/>
      <x:c r="O124" s="132"/>
      <x:c r="P124" s="132"/>
      <x:c r="Q124" s="132"/>
      <x:c r="R124" s="132"/>
      <x:c r="S124" s="132"/>
      <x:c r="T124" s="132"/>
      <x:c r="U124" s="137"/>
    </x:row>
    <x:row r="125">
      <x:c r="A125" s="131"/>
      <x:c r="B125" s="132"/>
      <x:c r="C125" s="132"/>
      <x:c r="D125" s="132"/>
      <x:c r="E125" s="133"/>
      <x:c r="F125" s="132"/>
      <x:c r="G125" s="132"/>
      <x:c r="H125" s="132"/>
      <x:c r="I125" s="132"/>
      <x:c r="J125" s="136"/>
      <x:c r="K125" s="136"/>
      <x:c r="L125" s="136"/>
      <x:c r="M125" s="135"/>
      <x:c r="N125" s="135"/>
      <x:c r="O125" s="132"/>
      <x:c r="P125" s="132"/>
      <x:c r="Q125" s="132"/>
      <x:c r="R125" s="132"/>
      <x:c r="S125" s="132"/>
      <x:c r="T125" s="132"/>
      <x:c r="U125" s="137"/>
    </x:row>
    <x:row r="126">
      <x:c r="A126" s="131"/>
      <x:c r="B126" s="132"/>
      <x:c r="C126" s="132"/>
      <x:c r="D126" s="132"/>
      <x:c r="E126" s="133"/>
      <x:c r="F126" s="132"/>
      <x:c r="G126" s="132"/>
      <x:c r="H126" s="132"/>
      <x:c r="I126" s="132"/>
      <x:c r="J126" s="136"/>
      <x:c r="K126" s="136"/>
      <x:c r="L126" s="136"/>
      <x:c r="M126" s="135"/>
      <x:c r="N126" s="135"/>
      <x:c r="O126" s="132"/>
      <x:c r="P126" s="132"/>
      <x:c r="Q126" s="132"/>
      <x:c r="R126" s="132"/>
      <x:c r="S126" s="132"/>
      <x:c r="T126" s="132"/>
      <x:c r="U126" s="137"/>
    </x:row>
    <x:row r="127">
      <x:c r="A127" s="131"/>
      <x:c r="B127" s="132"/>
      <x:c r="C127" s="132"/>
      <x:c r="D127" s="132"/>
      <x:c r="E127" s="133"/>
      <x:c r="F127" s="132"/>
      <x:c r="G127" s="132"/>
      <x:c r="H127" s="132"/>
      <x:c r="I127" s="132"/>
      <x:c r="J127" s="136"/>
      <x:c r="K127" s="136"/>
      <x:c r="L127" s="136"/>
      <x:c r="M127" s="135"/>
      <x:c r="N127" s="135"/>
      <x:c r="O127" s="132"/>
      <x:c r="P127" s="132"/>
      <x:c r="Q127" s="132"/>
      <x:c r="R127" s="132"/>
      <x:c r="S127" s="132"/>
      <x:c r="T127" s="132"/>
      <x:c r="U127" s="137"/>
    </x:row>
    <x:row r="128">
      <x:c r="A128" s="131"/>
      <x:c r="B128" s="132"/>
      <x:c r="C128" s="132"/>
      <x:c r="D128" s="132"/>
      <x:c r="E128" s="133"/>
      <x:c r="F128" s="132"/>
      <x:c r="G128" s="132"/>
      <x:c r="H128" s="132"/>
      <x:c r="I128" s="132"/>
      <x:c r="J128" s="136"/>
      <x:c r="K128" s="136"/>
      <x:c r="L128" s="136"/>
      <x:c r="M128" s="135"/>
      <x:c r="N128" s="135"/>
      <x:c r="O128" s="132"/>
      <x:c r="P128" s="132"/>
      <x:c r="Q128" s="132"/>
      <x:c r="R128" s="132"/>
      <x:c r="S128" s="132"/>
      <x:c r="T128" s="132"/>
      <x:c r="U128" s="137"/>
    </x:row>
    <x:row r="129">
      <x:c r="A129" s="131"/>
      <x:c r="B129" s="132"/>
      <x:c r="C129" s="132"/>
      <x:c r="D129" s="132"/>
      <x:c r="E129" s="133"/>
      <x:c r="F129" s="132"/>
      <x:c r="G129" s="132"/>
      <x:c r="H129" s="132"/>
      <x:c r="I129" s="132"/>
      <x:c r="J129" s="136"/>
      <x:c r="K129" s="136"/>
      <x:c r="L129" s="136"/>
      <x:c r="M129" s="135"/>
      <x:c r="N129" s="135"/>
      <x:c r="O129" s="132"/>
      <x:c r="P129" s="132"/>
      <x:c r="Q129" s="132"/>
      <x:c r="R129" s="132"/>
      <x:c r="S129" s="132"/>
      <x:c r="T129" s="132"/>
      <x:c r="U129" s="137"/>
    </x:row>
    <x:row r="130">
      <x:c r="A130" s="131"/>
      <x:c r="B130" s="132"/>
      <x:c r="C130" s="132"/>
      <x:c r="D130" s="132"/>
      <x:c r="E130" s="133"/>
      <x:c r="F130" s="132"/>
      <x:c r="G130" s="132"/>
      <x:c r="H130" s="132"/>
      <x:c r="I130" s="132"/>
      <x:c r="J130" s="136"/>
      <x:c r="K130" s="136"/>
      <x:c r="L130" s="136"/>
      <x:c r="M130" s="135"/>
      <x:c r="N130" s="135"/>
      <x:c r="O130" s="132"/>
      <x:c r="P130" s="132"/>
      <x:c r="Q130" s="132"/>
      <x:c r="R130" s="132"/>
      <x:c r="S130" s="132"/>
      <x:c r="T130" s="132"/>
      <x:c r="U130" s="137"/>
    </x:row>
    <x:row r="131">
      <x:c r="A131" s="131"/>
      <x:c r="B131" s="132"/>
      <x:c r="C131" s="132"/>
      <x:c r="D131" s="132"/>
      <x:c r="E131" s="133"/>
      <x:c r="F131" s="132"/>
      <x:c r="G131" s="132"/>
      <x:c r="H131" s="132"/>
      <x:c r="I131" s="132"/>
      <x:c r="J131" s="136"/>
      <x:c r="K131" s="136"/>
      <x:c r="L131" s="136"/>
      <x:c r="M131" s="135"/>
      <x:c r="N131" s="135"/>
      <x:c r="O131" s="132"/>
      <x:c r="P131" s="132"/>
      <x:c r="Q131" s="132"/>
      <x:c r="R131" s="132"/>
      <x:c r="S131" s="132"/>
      <x:c r="T131" s="132"/>
      <x:c r="U131" s="137"/>
    </x:row>
    <x:row r="132">
      <x:c r="A132" s="131"/>
      <x:c r="B132" s="132"/>
      <x:c r="C132" s="132"/>
      <x:c r="D132" s="132"/>
      <x:c r="E132" s="133"/>
      <x:c r="F132" s="132"/>
      <x:c r="G132" s="132"/>
      <x:c r="H132" s="132"/>
      <x:c r="I132" s="132"/>
      <x:c r="J132" s="136"/>
      <x:c r="K132" s="136"/>
      <x:c r="L132" s="136"/>
      <x:c r="M132" s="135"/>
      <x:c r="N132" s="135"/>
      <x:c r="O132" s="132"/>
      <x:c r="P132" s="132"/>
      <x:c r="Q132" s="132"/>
      <x:c r="R132" s="132"/>
      <x:c r="S132" s="132"/>
      <x:c r="T132" s="132"/>
      <x:c r="U132" s="137"/>
    </x:row>
    <x:row r="133">
      <x:c r="A133" s="131"/>
      <x:c r="B133" s="132"/>
      <x:c r="C133" s="132"/>
      <x:c r="D133" s="132"/>
      <x:c r="E133" s="133"/>
      <x:c r="F133" s="132"/>
      <x:c r="G133" s="132"/>
      <x:c r="H133" s="132"/>
      <x:c r="I133" s="132"/>
      <x:c r="J133" s="136"/>
      <x:c r="K133" s="136"/>
      <x:c r="L133" s="136"/>
      <x:c r="M133" s="135"/>
      <x:c r="N133" s="135"/>
      <x:c r="O133" s="132"/>
      <x:c r="P133" s="132"/>
      <x:c r="Q133" s="132"/>
      <x:c r="R133" s="132"/>
      <x:c r="S133" s="132"/>
      <x:c r="T133" s="132"/>
      <x:c r="U133" s="137"/>
    </x:row>
    <x:row r="134">
      <x:c r="A134" s="131"/>
      <x:c r="B134" s="132"/>
      <x:c r="C134" s="132"/>
      <x:c r="D134" s="132"/>
      <x:c r="E134" s="133"/>
      <x:c r="F134" s="132"/>
      <x:c r="G134" s="132"/>
      <x:c r="H134" s="132"/>
      <x:c r="I134" s="132"/>
      <x:c r="J134" s="136"/>
      <x:c r="K134" s="136"/>
      <x:c r="L134" s="136"/>
      <x:c r="M134" s="135"/>
      <x:c r="N134" s="135"/>
      <x:c r="O134" s="132"/>
      <x:c r="P134" s="132"/>
      <x:c r="Q134" s="132"/>
      <x:c r="R134" s="132"/>
      <x:c r="S134" s="132"/>
      <x:c r="T134" s="132"/>
      <x:c r="U134" s="137"/>
    </x:row>
    <x:row r="135">
      <x:c r="A135" s="131"/>
      <x:c r="B135" s="132"/>
      <x:c r="C135" s="132"/>
      <x:c r="D135" s="132"/>
      <x:c r="E135" s="133"/>
      <x:c r="F135" s="132"/>
      <x:c r="G135" s="132"/>
      <x:c r="H135" s="132"/>
      <x:c r="I135" s="132"/>
      <x:c r="J135" s="136"/>
      <x:c r="K135" s="136"/>
      <x:c r="L135" s="136"/>
      <x:c r="M135" s="135"/>
      <x:c r="N135" s="135"/>
      <x:c r="O135" s="132"/>
      <x:c r="P135" s="132"/>
      <x:c r="Q135" s="132"/>
      <x:c r="R135" s="132"/>
      <x:c r="S135" s="132"/>
      <x:c r="T135" s="132"/>
      <x:c r="U135" s="137"/>
    </x:row>
    <x:row r="136">
      <x:c r="A136" s="131"/>
      <x:c r="B136" s="132"/>
      <x:c r="C136" s="132"/>
      <x:c r="D136" s="132"/>
      <x:c r="E136" s="133"/>
      <x:c r="F136" s="132"/>
      <x:c r="G136" s="132"/>
      <x:c r="H136" s="132"/>
      <x:c r="I136" s="132"/>
      <x:c r="J136" s="136"/>
      <x:c r="K136" s="136"/>
      <x:c r="L136" s="136"/>
      <x:c r="M136" s="135"/>
      <x:c r="N136" s="135"/>
      <x:c r="O136" s="132"/>
      <x:c r="P136" s="132"/>
      <x:c r="Q136" s="132"/>
      <x:c r="R136" s="132"/>
      <x:c r="S136" s="132"/>
      <x:c r="T136" s="132"/>
      <x:c r="U136" s="137"/>
    </x:row>
    <x:row r="137">
      <x:c r="A137" s="131"/>
      <x:c r="B137" s="132"/>
      <x:c r="C137" s="132"/>
      <x:c r="D137" s="132"/>
      <x:c r="E137" s="133"/>
      <x:c r="F137" s="132"/>
      <x:c r="G137" s="132"/>
      <x:c r="H137" s="132"/>
      <x:c r="I137" s="132"/>
      <x:c r="J137" s="136"/>
      <x:c r="K137" s="136"/>
      <x:c r="L137" s="136"/>
      <x:c r="M137" s="135"/>
      <x:c r="N137" s="135"/>
      <x:c r="O137" s="132"/>
      <x:c r="P137" s="132"/>
      <x:c r="Q137" s="132"/>
      <x:c r="R137" s="132"/>
      <x:c r="S137" s="132"/>
      <x:c r="T137" s="132"/>
      <x:c r="U137" s="137"/>
    </x:row>
    <x:row r="138">
      <x:c r="A138" s="131"/>
      <x:c r="B138" s="132"/>
      <x:c r="C138" s="132"/>
      <x:c r="D138" s="132"/>
      <x:c r="E138" s="133"/>
      <x:c r="F138" s="132"/>
      <x:c r="G138" s="132"/>
      <x:c r="H138" s="132"/>
      <x:c r="I138" s="132"/>
      <x:c r="J138" s="136"/>
      <x:c r="K138" s="136"/>
      <x:c r="L138" s="136"/>
      <x:c r="M138" s="135"/>
      <x:c r="N138" s="135"/>
      <x:c r="O138" s="132"/>
      <x:c r="P138" s="132"/>
      <x:c r="Q138" s="132"/>
      <x:c r="R138" s="132"/>
      <x:c r="S138" s="132"/>
      <x:c r="T138" s="132"/>
      <x:c r="U138" s="137"/>
    </x:row>
    <x:row r="139">
      <x:c r="A139" s="131"/>
      <x:c r="B139" s="132"/>
      <x:c r="C139" s="132"/>
      <x:c r="D139" s="132"/>
      <x:c r="E139" s="133"/>
      <x:c r="F139" s="132"/>
      <x:c r="G139" s="132"/>
      <x:c r="H139" s="132"/>
      <x:c r="I139" s="132"/>
      <x:c r="J139" s="136"/>
      <x:c r="K139" s="136"/>
      <x:c r="L139" s="136"/>
      <x:c r="M139" s="135"/>
      <x:c r="N139" s="135"/>
      <x:c r="O139" s="132"/>
      <x:c r="P139" s="132"/>
      <x:c r="Q139" s="132"/>
      <x:c r="R139" s="132"/>
      <x:c r="S139" s="132"/>
      <x:c r="T139" s="132"/>
      <x:c r="U139" s="137"/>
    </x:row>
    <x:row r="140">
      <x:c r="A140" s="131"/>
      <x:c r="B140" s="132"/>
      <x:c r="C140" s="132"/>
      <x:c r="D140" s="132"/>
      <x:c r="E140" s="133"/>
      <x:c r="F140" s="132"/>
      <x:c r="G140" s="132"/>
      <x:c r="H140" s="132"/>
      <x:c r="I140" s="132"/>
      <x:c r="J140" s="136"/>
      <x:c r="K140" s="136"/>
      <x:c r="L140" s="136"/>
      <x:c r="M140" s="135"/>
      <x:c r="N140" s="135"/>
      <x:c r="O140" s="132"/>
      <x:c r="P140" s="132"/>
      <x:c r="Q140" s="132"/>
      <x:c r="R140" s="132"/>
      <x:c r="S140" s="132"/>
      <x:c r="T140" s="132"/>
      <x:c r="U140" s="137"/>
    </x:row>
    <x:row r="141">
      <x:c r="A141" s="131"/>
      <x:c r="B141" s="132"/>
      <x:c r="C141" s="132"/>
      <x:c r="D141" s="132"/>
      <x:c r="E141" s="133"/>
      <x:c r="F141" s="132"/>
      <x:c r="G141" s="132"/>
      <x:c r="H141" s="132"/>
      <x:c r="I141" s="132"/>
      <x:c r="J141" s="136"/>
      <x:c r="K141" s="136"/>
      <x:c r="L141" s="136"/>
      <x:c r="M141" s="135"/>
      <x:c r="N141" s="135"/>
      <x:c r="O141" s="132"/>
      <x:c r="P141" s="132"/>
      <x:c r="Q141" s="132"/>
      <x:c r="R141" s="132"/>
      <x:c r="S141" s="132"/>
      <x:c r="T141" s="132"/>
      <x:c r="U141" s="137"/>
    </x:row>
    <x:row r="142">
      <x:c r="A142" s="131"/>
      <x:c r="B142" s="132"/>
      <x:c r="C142" s="132"/>
      <x:c r="D142" s="132"/>
      <x:c r="E142" s="133"/>
      <x:c r="F142" s="132"/>
      <x:c r="G142" s="132"/>
      <x:c r="H142" s="132"/>
      <x:c r="I142" s="132"/>
      <x:c r="J142" s="136"/>
      <x:c r="K142" s="136"/>
      <x:c r="L142" s="136"/>
      <x:c r="M142" s="135"/>
      <x:c r="N142" s="135"/>
      <x:c r="O142" s="132"/>
      <x:c r="P142" s="132"/>
      <x:c r="Q142" s="132"/>
      <x:c r="R142" s="132"/>
      <x:c r="S142" s="132"/>
      <x:c r="T142" s="132"/>
      <x:c r="U142" s="137"/>
    </x:row>
    <x:row r="143">
      <x:c r="A143" s="131"/>
      <x:c r="B143" s="132"/>
      <x:c r="C143" s="132"/>
      <x:c r="D143" s="132"/>
      <x:c r="E143" s="133"/>
      <x:c r="F143" s="132"/>
      <x:c r="G143" s="132"/>
      <x:c r="H143" s="132"/>
      <x:c r="I143" s="132"/>
      <x:c r="J143" s="136"/>
      <x:c r="K143" s="136"/>
      <x:c r="L143" s="136"/>
      <x:c r="M143" s="135"/>
      <x:c r="N143" s="135"/>
      <x:c r="O143" s="132"/>
      <x:c r="P143" s="132"/>
      <x:c r="Q143" s="132"/>
      <x:c r="R143" s="132"/>
      <x:c r="S143" s="132"/>
      <x:c r="T143" s="132"/>
      <x:c r="U143" s="137"/>
    </x:row>
    <x:row r="144">
      <x:c r="A144" s="131"/>
      <x:c r="B144" s="132"/>
      <x:c r="C144" s="132"/>
      <x:c r="D144" s="132"/>
      <x:c r="E144" s="133"/>
      <x:c r="F144" s="132"/>
      <x:c r="G144" s="132"/>
      <x:c r="H144" s="132"/>
      <x:c r="I144" s="132"/>
      <x:c r="J144" s="136"/>
      <x:c r="K144" s="136"/>
      <x:c r="L144" s="136"/>
      <x:c r="M144" s="135"/>
      <x:c r="N144" s="135"/>
      <x:c r="O144" s="132"/>
      <x:c r="P144" s="132"/>
      <x:c r="Q144" s="132"/>
      <x:c r="R144" s="132"/>
      <x:c r="S144" s="132"/>
      <x:c r="T144" s="132"/>
      <x:c r="U144" s="137"/>
    </x:row>
    <x:row r="145">
      <x:c r="A145" s="131"/>
      <x:c r="B145" s="132"/>
      <x:c r="C145" s="132"/>
      <x:c r="D145" s="132"/>
      <x:c r="E145" s="133"/>
      <x:c r="F145" s="132"/>
      <x:c r="G145" s="132"/>
      <x:c r="H145" s="132"/>
      <x:c r="I145" s="132"/>
      <x:c r="J145" s="136"/>
      <x:c r="K145" s="136"/>
      <x:c r="L145" s="136"/>
      <x:c r="M145" s="135"/>
      <x:c r="N145" s="135"/>
      <x:c r="O145" s="132"/>
      <x:c r="P145" s="132"/>
      <x:c r="Q145" s="132"/>
      <x:c r="R145" s="132"/>
      <x:c r="S145" s="132"/>
      <x:c r="T145" s="132"/>
      <x:c r="U145" s="137"/>
    </x:row>
    <x:row r="146">
      <x:c r="A146" s="131"/>
      <x:c r="B146" s="132"/>
      <x:c r="C146" s="132"/>
      <x:c r="D146" s="132"/>
      <x:c r="E146" s="133"/>
      <x:c r="F146" s="132"/>
      <x:c r="G146" s="132"/>
      <x:c r="H146" s="132"/>
      <x:c r="I146" s="132"/>
      <x:c r="J146" s="136"/>
      <x:c r="K146" s="136"/>
      <x:c r="L146" s="136"/>
      <x:c r="M146" s="135"/>
      <x:c r="N146" s="135"/>
      <x:c r="O146" s="132"/>
      <x:c r="P146" s="132"/>
      <x:c r="Q146" s="132"/>
      <x:c r="R146" s="132"/>
      <x:c r="S146" s="132"/>
      <x:c r="T146" s="132"/>
      <x:c r="U146" s="137"/>
    </x:row>
    <x:row r="147">
      <x:c r="A147" s="131"/>
      <x:c r="B147" s="132"/>
      <x:c r="C147" s="132"/>
      <x:c r="D147" s="132"/>
      <x:c r="E147" s="133"/>
      <x:c r="F147" s="132"/>
      <x:c r="G147" s="132"/>
      <x:c r="H147" s="132"/>
      <x:c r="I147" s="132"/>
      <x:c r="J147" s="136"/>
      <x:c r="K147" s="136"/>
      <x:c r="L147" s="136"/>
      <x:c r="M147" s="135"/>
      <x:c r="N147" s="135"/>
      <x:c r="O147" s="132"/>
      <x:c r="P147" s="132"/>
      <x:c r="Q147" s="132"/>
      <x:c r="R147" s="132"/>
      <x:c r="S147" s="132"/>
      <x:c r="T147" s="132"/>
      <x:c r="U147" s="137"/>
    </x:row>
    <x:row r="148">
      <x:c r="A148" s="131"/>
      <x:c r="B148" s="132"/>
      <x:c r="C148" s="132"/>
      <x:c r="D148" s="132"/>
      <x:c r="E148" s="133"/>
      <x:c r="F148" s="132"/>
      <x:c r="G148" s="132"/>
      <x:c r="H148" s="132"/>
      <x:c r="I148" s="132"/>
      <x:c r="J148" s="136"/>
      <x:c r="K148" s="136"/>
      <x:c r="L148" s="136"/>
      <x:c r="M148" s="135"/>
      <x:c r="N148" s="135"/>
      <x:c r="O148" s="132"/>
      <x:c r="P148" s="132"/>
      <x:c r="Q148" s="132"/>
      <x:c r="R148" s="132"/>
      <x:c r="S148" s="132"/>
      <x:c r="T148" s="132"/>
      <x:c r="U148" s="137"/>
    </x:row>
    <x:row r="149">
      <x:c r="A149" s="131"/>
      <x:c r="B149" s="132"/>
      <x:c r="C149" s="132"/>
      <x:c r="D149" s="132"/>
      <x:c r="E149" s="133"/>
      <x:c r="F149" s="132"/>
      <x:c r="G149" s="132"/>
      <x:c r="H149" s="132"/>
      <x:c r="I149" s="132"/>
      <x:c r="J149" s="136"/>
      <x:c r="K149" s="136"/>
      <x:c r="L149" s="136"/>
      <x:c r="M149" s="135"/>
      <x:c r="N149" s="135"/>
      <x:c r="O149" s="132"/>
      <x:c r="P149" s="132"/>
      <x:c r="Q149" s="132"/>
      <x:c r="R149" s="132"/>
      <x:c r="S149" s="132"/>
      <x:c r="T149" s="132"/>
      <x:c r="U149" s="137"/>
    </x:row>
    <x:row r="150">
      <x:c r="A150" s="131"/>
      <x:c r="B150" s="132"/>
      <x:c r="C150" s="132"/>
      <x:c r="D150" s="132"/>
      <x:c r="E150" s="133"/>
      <x:c r="F150" s="132"/>
      <x:c r="G150" s="132"/>
      <x:c r="H150" s="132"/>
      <x:c r="I150" s="132"/>
      <x:c r="J150" s="136"/>
      <x:c r="K150" s="136"/>
      <x:c r="L150" s="136"/>
      <x:c r="M150" s="135"/>
      <x:c r="N150" s="135"/>
      <x:c r="O150" s="132"/>
      <x:c r="P150" s="132"/>
      <x:c r="Q150" s="132"/>
      <x:c r="R150" s="132"/>
      <x:c r="S150" s="132"/>
      <x:c r="T150" s="132"/>
      <x:c r="U150" s="137"/>
    </x:row>
    <x:row r="151">
      <x:c r="A151" s="131"/>
      <x:c r="B151" s="132"/>
      <x:c r="C151" s="132"/>
      <x:c r="D151" s="132"/>
      <x:c r="E151" s="133"/>
      <x:c r="F151" s="132"/>
      <x:c r="G151" s="132"/>
      <x:c r="H151" s="132"/>
      <x:c r="I151" s="132"/>
      <x:c r="J151" s="136"/>
      <x:c r="K151" s="136"/>
      <x:c r="L151" s="136"/>
      <x:c r="M151" s="135"/>
      <x:c r="N151" s="135"/>
      <x:c r="O151" s="132"/>
      <x:c r="P151" s="132"/>
      <x:c r="Q151" s="132"/>
      <x:c r="R151" s="132"/>
      <x:c r="S151" s="132"/>
      <x:c r="T151" s="132"/>
      <x:c r="U151" s="137"/>
    </x:row>
    <x:row r="152">
      <x:c r="A152" s="131"/>
      <x:c r="B152" s="132"/>
      <x:c r="C152" s="132"/>
      <x:c r="D152" s="132"/>
      <x:c r="E152" s="133"/>
      <x:c r="F152" s="132"/>
      <x:c r="G152" s="132"/>
      <x:c r="H152" s="132"/>
      <x:c r="I152" s="132"/>
      <x:c r="J152" s="136"/>
      <x:c r="K152" s="136"/>
      <x:c r="L152" s="136"/>
      <x:c r="M152" s="135"/>
      <x:c r="N152" s="135"/>
      <x:c r="O152" s="132"/>
      <x:c r="P152" s="132"/>
      <x:c r="Q152" s="132"/>
      <x:c r="R152" s="132"/>
      <x:c r="S152" s="132"/>
      <x:c r="T152" s="132"/>
      <x:c r="U152" s="137"/>
    </x:row>
    <x:row r="153">
      <x:c r="A153" s="131"/>
      <x:c r="B153" s="132"/>
      <x:c r="C153" s="132"/>
      <x:c r="D153" s="132"/>
      <x:c r="E153" s="133"/>
      <x:c r="F153" s="132"/>
      <x:c r="G153" s="132"/>
      <x:c r="H153" s="132"/>
      <x:c r="I153" s="132"/>
      <x:c r="J153" s="136"/>
      <x:c r="K153" s="136"/>
      <x:c r="L153" s="136"/>
      <x:c r="M153" s="135"/>
      <x:c r="N153" s="135"/>
      <x:c r="O153" s="132"/>
      <x:c r="P153" s="132"/>
      <x:c r="Q153" s="132"/>
      <x:c r="R153" s="132"/>
      <x:c r="S153" s="132"/>
      <x:c r="T153" s="132"/>
      <x:c r="U153" s="137"/>
    </x:row>
    <x:row r="154">
      <x:c r="A154" s="131"/>
      <x:c r="B154" s="132"/>
      <x:c r="C154" s="132"/>
      <x:c r="D154" s="132"/>
      <x:c r="E154" s="133"/>
      <x:c r="F154" s="132"/>
      <x:c r="G154" s="132"/>
      <x:c r="H154" s="132"/>
      <x:c r="I154" s="132"/>
      <x:c r="J154" s="136"/>
      <x:c r="K154" s="136"/>
      <x:c r="L154" s="136"/>
      <x:c r="M154" s="135"/>
      <x:c r="N154" s="135"/>
      <x:c r="O154" s="132"/>
      <x:c r="P154" s="132"/>
      <x:c r="Q154" s="132"/>
      <x:c r="R154" s="132"/>
      <x:c r="S154" s="132"/>
      <x:c r="T154" s="132"/>
      <x:c r="U154" s="137"/>
    </x:row>
    <x:row r="155">
      <x:c r="A155" s="131"/>
      <x:c r="B155" s="132"/>
      <x:c r="C155" s="132"/>
      <x:c r="D155" s="132"/>
      <x:c r="E155" s="133"/>
      <x:c r="F155" s="132"/>
      <x:c r="G155" s="132"/>
      <x:c r="H155" s="132"/>
      <x:c r="I155" s="132"/>
      <x:c r="J155" s="136"/>
      <x:c r="K155" s="136"/>
      <x:c r="L155" s="136"/>
      <x:c r="M155" s="135"/>
      <x:c r="N155" s="135"/>
      <x:c r="O155" s="132"/>
      <x:c r="P155" s="132"/>
      <x:c r="Q155" s="132"/>
      <x:c r="R155" s="132"/>
      <x:c r="S155" s="132"/>
      <x:c r="T155" s="132"/>
      <x:c r="U155" s="137"/>
    </x:row>
    <x:row r="156">
      <x:c r="A156" s="131"/>
      <x:c r="B156" s="132"/>
      <x:c r="C156" s="132"/>
      <x:c r="D156" s="132"/>
      <x:c r="E156" s="133"/>
      <x:c r="F156" s="132"/>
      <x:c r="G156" s="132"/>
      <x:c r="H156" s="132"/>
      <x:c r="I156" s="132"/>
      <x:c r="J156" s="136"/>
      <x:c r="K156" s="136"/>
      <x:c r="L156" s="136"/>
      <x:c r="M156" s="135"/>
      <x:c r="N156" s="135"/>
      <x:c r="O156" s="132"/>
      <x:c r="P156" s="132"/>
      <x:c r="Q156" s="132"/>
      <x:c r="R156" s="132"/>
      <x:c r="S156" s="132"/>
      <x:c r="T156" s="132"/>
      <x:c r="U156" s="137"/>
    </x:row>
    <x:row r="157">
      <x:c r="A157" s="131"/>
      <x:c r="B157" s="132"/>
      <x:c r="C157" s="132"/>
      <x:c r="D157" s="132"/>
      <x:c r="E157" s="133"/>
      <x:c r="F157" s="132"/>
      <x:c r="G157" s="132"/>
      <x:c r="H157" s="132"/>
      <x:c r="I157" s="132"/>
      <x:c r="J157" s="136"/>
      <x:c r="K157" s="136"/>
      <x:c r="L157" s="136"/>
      <x:c r="M157" s="135"/>
      <x:c r="N157" s="135"/>
      <x:c r="O157" s="132"/>
      <x:c r="P157" s="132"/>
      <x:c r="Q157" s="132"/>
      <x:c r="R157" s="132"/>
      <x:c r="S157" s="132"/>
      <x:c r="T157" s="132"/>
      <x:c r="U157" s="137"/>
    </x:row>
    <x:row r="158">
      <x:c r="A158" s="131"/>
      <x:c r="B158" s="132"/>
      <x:c r="C158" s="132"/>
      <x:c r="D158" s="132"/>
      <x:c r="E158" s="133"/>
      <x:c r="F158" s="132"/>
      <x:c r="G158" s="132"/>
      <x:c r="H158" s="132"/>
      <x:c r="I158" s="132"/>
      <x:c r="J158" s="136"/>
      <x:c r="K158" s="136"/>
      <x:c r="L158" s="136"/>
      <x:c r="M158" s="135"/>
      <x:c r="N158" s="135"/>
      <x:c r="O158" s="132"/>
      <x:c r="P158" s="132"/>
      <x:c r="Q158" s="132"/>
      <x:c r="R158" s="132"/>
      <x:c r="S158" s="132"/>
      <x:c r="T158" s="132"/>
      <x:c r="U158" s="137"/>
    </x:row>
    <x:row r="159">
      <x:c r="A159" s="131"/>
      <x:c r="B159" s="132"/>
      <x:c r="C159" s="132"/>
      <x:c r="D159" s="132"/>
      <x:c r="E159" s="133"/>
      <x:c r="F159" s="132"/>
      <x:c r="G159" s="132"/>
      <x:c r="H159" s="132"/>
      <x:c r="I159" s="132"/>
      <x:c r="J159" s="136"/>
      <x:c r="K159" s="136"/>
      <x:c r="L159" s="136"/>
      <x:c r="M159" s="135"/>
      <x:c r="N159" s="135"/>
      <x:c r="O159" s="132"/>
      <x:c r="P159" s="132"/>
      <x:c r="Q159" s="132"/>
      <x:c r="R159" s="132"/>
      <x:c r="S159" s="132"/>
      <x:c r="T159" s="132"/>
      <x:c r="U159" s="137"/>
    </x:row>
    <x:row r="160">
      <x:c r="A160" s="131"/>
      <x:c r="B160" s="132"/>
      <x:c r="C160" s="132"/>
      <x:c r="D160" s="132"/>
      <x:c r="E160" s="133"/>
      <x:c r="F160" s="132"/>
      <x:c r="G160" s="132"/>
      <x:c r="H160" s="132"/>
      <x:c r="I160" s="132"/>
      <x:c r="J160" s="136"/>
      <x:c r="K160" s="136"/>
      <x:c r="L160" s="136"/>
      <x:c r="M160" s="135"/>
      <x:c r="N160" s="135"/>
      <x:c r="O160" s="132"/>
      <x:c r="P160" s="132"/>
      <x:c r="Q160" s="132"/>
      <x:c r="R160" s="132"/>
      <x:c r="S160" s="132"/>
      <x:c r="T160" s="132"/>
      <x:c r="U160" s="137"/>
    </x:row>
    <x:row r="161">
      <x:c r="A161" s="131"/>
      <x:c r="B161" s="132"/>
      <x:c r="C161" s="132"/>
      <x:c r="D161" s="132"/>
      <x:c r="E161" s="133"/>
      <x:c r="F161" s="132"/>
      <x:c r="G161" s="132"/>
      <x:c r="H161" s="132"/>
      <x:c r="I161" s="132"/>
      <x:c r="J161" s="136"/>
      <x:c r="K161" s="136"/>
      <x:c r="L161" s="136"/>
      <x:c r="M161" s="135"/>
      <x:c r="N161" s="135"/>
      <x:c r="O161" s="132"/>
      <x:c r="P161" s="132"/>
      <x:c r="Q161" s="132"/>
      <x:c r="R161" s="132"/>
      <x:c r="S161" s="132"/>
      <x:c r="T161" s="132"/>
      <x:c r="U161" s="137"/>
    </x:row>
    <x:row r="162">
      <x:c r="A162" s="131"/>
      <x:c r="B162" s="132"/>
      <x:c r="C162" s="132"/>
      <x:c r="D162" s="132"/>
      <x:c r="E162" s="133"/>
      <x:c r="F162" s="132"/>
      <x:c r="G162" s="132"/>
      <x:c r="H162" s="132"/>
      <x:c r="I162" s="132"/>
      <x:c r="J162" s="136"/>
      <x:c r="K162" s="136"/>
      <x:c r="L162" s="136"/>
      <x:c r="M162" s="135"/>
      <x:c r="N162" s="135"/>
      <x:c r="O162" s="132"/>
      <x:c r="P162" s="132"/>
      <x:c r="Q162" s="132"/>
      <x:c r="R162" s="132"/>
      <x:c r="S162" s="132"/>
      <x:c r="T162" s="132"/>
      <x:c r="U162" s="137"/>
    </x:row>
    <x:row r="163">
      <x:c r="A163" s="131"/>
      <x:c r="B163" s="132"/>
      <x:c r="C163" s="132"/>
      <x:c r="D163" s="132"/>
      <x:c r="E163" s="133"/>
      <x:c r="F163" s="132"/>
      <x:c r="G163" s="132"/>
      <x:c r="H163" s="132"/>
      <x:c r="I163" s="132"/>
      <x:c r="J163" s="136"/>
      <x:c r="K163" s="136"/>
      <x:c r="L163" s="136"/>
      <x:c r="M163" s="135"/>
      <x:c r="N163" s="135"/>
      <x:c r="O163" s="132"/>
      <x:c r="P163" s="132"/>
      <x:c r="Q163" s="132"/>
      <x:c r="R163" s="132"/>
      <x:c r="S163" s="132"/>
      <x:c r="T163" s="132"/>
      <x:c r="U163" s="137"/>
    </x:row>
    <x:row r="164">
      <x:c r="A164" s="131"/>
      <x:c r="B164" s="132"/>
      <x:c r="C164" s="132"/>
      <x:c r="D164" s="132"/>
      <x:c r="E164" s="133"/>
      <x:c r="F164" s="132"/>
      <x:c r="G164" s="132"/>
      <x:c r="H164" s="132"/>
      <x:c r="I164" s="132"/>
      <x:c r="J164" s="136"/>
      <x:c r="K164" s="136"/>
      <x:c r="L164" s="136"/>
      <x:c r="M164" s="135"/>
      <x:c r="N164" s="135"/>
      <x:c r="O164" s="132"/>
      <x:c r="P164" s="132"/>
      <x:c r="Q164" s="132"/>
      <x:c r="R164" s="132"/>
      <x:c r="S164" s="132"/>
      <x:c r="T164" s="132"/>
      <x:c r="U164" s="137"/>
    </x:row>
    <x:row r="165">
      <x:c r="A165" s="131"/>
      <x:c r="B165" s="132"/>
      <x:c r="C165" s="132"/>
      <x:c r="D165" s="132"/>
      <x:c r="E165" s="133"/>
      <x:c r="F165" s="132"/>
      <x:c r="G165" s="132"/>
      <x:c r="H165" s="132"/>
      <x:c r="I165" s="132"/>
      <x:c r="J165" s="136"/>
      <x:c r="K165" s="136"/>
      <x:c r="L165" s="136"/>
      <x:c r="M165" s="135"/>
      <x:c r="N165" s="135"/>
      <x:c r="O165" s="132"/>
      <x:c r="P165" s="132"/>
      <x:c r="Q165" s="132"/>
      <x:c r="R165" s="132"/>
      <x:c r="S165" s="132"/>
      <x:c r="T165" s="132"/>
      <x:c r="U165" s="137"/>
    </x:row>
    <x:row r="166">
      <x:c r="A166" s="131"/>
      <x:c r="B166" s="132"/>
      <x:c r="C166" s="132"/>
      <x:c r="D166" s="132"/>
      <x:c r="E166" s="133"/>
      <x:c r="F166" s="132"/>
      <x:c r="G166" s="132"/>
      <x:c r="H166" s="132"/>
      <x:c r="I166" s="132"/>
      <x:c r="J166" s="136"/>
      <x:c r="K166" s="136"/>
      <x:c r="L166" s="136"/>
      <x:c r="M166" s="135"/>
      <x:c r="N166" s="135"/>
      <x:c r="O166" s="132"/>
      <x:c r="P166" s="132"/>
      <x:c r="Q166" s="132"/>
      <x:c r="R166" s="132"/>
      <x:c r="S166" s="132"/>
      <x:c r="T166" s="132"/>
      <x:c r="U166" s="137"/>
    </x:row>
    <x:row r="167">
      <x:c r="A167" s="131"/>
      <x:c r="B167" s="132"/>
      <x:c r="C167" s="132"/>
      <x:c r="D167" s="132"/>
      <x:c r="E167" s="133"/>
      <x:c r="F167" s="132"/>
      <x:c r="G167" s="132"/>
      <x:c r="H167" s="132"/>
      <x:c r="I167" s="132"/>
      <x:c r="J167" s="136"/>
      <x:c r="K167" s="136"/>
      <x:c r="L167" s="136"/>
      <x:c r="M167" s="135"/>
      <x:c r="N167" s="135"/>
      <x:c r="O167" s="132"/>
      <x:c r="P167" s="132"/>
      <x:c r="Q167" s="132"/>
      <x:c r="R167" s="132"/>
      <x:c r="S167" s="132"/>
      <x:c r="T167" s="132"/>
      <x:c r="U167" s="137"/>
    </x:row>
    <x:row r="168">
      <x:c r="A168" s="131"/>
      <x:c r="B168" s="132"/>
      <x:c r="C168" s="132"/>
      <x:c r="D168" s="132"/>
      <x:c r="E168" s="133"/>
      <x:c r="F168" s="132"/>
      <x:c r="G168" s="132"/>
      <x:c r="H168" s="132"/>
      <x:c r="I168" s="132"/>
      <x:c r="J168" s="136"/>
      <x:c r="K168" s="136"/>
      <x:c r="L168" s="136"/>
      <x:c r="M168" s="135"/>
      <x:c r="N168" s="135"/>
      <x:c r="O168" s="132"/>
      <x:c r="P168" s="132"/>
      <x:c r="Q168" s="132"/>
      <x:c r="R168" s="132"/>
      <x:c r="S168" s="132"/>
      <x:c r="T168" s="132"/>
      <x:c r="U168" s="137"/>
    </x:row>
    <x:row r="169">
      <x:c r="A169" s="131"/>
      <x:c r="B169" s="132"/>
      <x:c r="C169" s="132"/>
      <x:c r="D169" s="132"/>
      <x:c r="E169" s="133"/>
      <x:c r="F169" s="132"/>
      <x:c r="G169" s="132"/>
      <x:c r="H169" s="132"/>
      <x:c r="I169" s="132"/>
      <x:c r="J169" s="136"/>
      <x:c r="K169" s="136"/>
      <x:c r="L169" s="136"/>
      <x:c r="M169" s="135"/>
      <x:c r="N169" s="135"/>
      <x:c r="O169" s="132"/>
      <x:c r="P169" s="132"/>
      <x:c r="Q169" s="132"/>
      <x:c r="R169" s="132"/>
      <x:c r="S169" s="132"/>
      <x:c r="T169" s="132"/>
      <x:c r="U169" s="137"/>
    </x:row>
    <x:row r="170">
      <x:c r="A170" s="131"/>
      <x:c r="B170" s="132"/>
      <x:c r="C170" s="132"/>
      <x:c r="D170" s="132"/>
      <x:c r="E170" s="133"/>
      <x:c r="F170" s="132"/>
      <x:c r="G170" s="132"/>
      <x:c r="H170" s="132"/>
      <x:c r="I170" s="132"/>
      <x:c r="J170" s="136"/>
      <x:c r="K170" s="136"/>
      <x:c r="L170" s="136"/>
      <x:c r="M170" s="135"/>
      <x:c r="N170" s="135"/>
      <x:c r="O170" s="132"/>
      <x:c r="P170" s="132"/>
      <x:c r="Q170" s="132"/>
      <x:c r="R170" s="132"/>
      <x:c r="S170" s="132"/>
      <x:c r="T170" s="132"/>
      <x:c r="U170" s="137"/>
    </x:row>
    <x:row r="171">
      <x:c r="A171" s="131"/>
      <x:c r="B171" s="132"/>
      <x:c r="C171" s="132"/>
      <x:c r="D171" s="132"/>
      <x:c r="E171" s="133"/>
      <x:c r="F171" s="132"/>
      <x:c r="G171" s="132"/>
      <x:c r="H171" s="132"/>
      <x:c r="I171" s="132"/>
      <x:c r="J171" s="136"/>
      <x:c r="K171" s="136"/>
      <x:c r="L171" s="136"/>
      <x:c r="M171" s="135"/>
      <x:c r="N171" s="135"/>
      <x:c r="O171" s="132"/>
      <x:c r="P171" s="132"/>
      <x:c r="Q171" s="132"/>
      <x:c r="R171" s="132"/>
      <x:c r="S171" s="132"/>
      <x:c r="T171" s="132"/>
      <x:c r="U171" s="137"/>
    </x:row>
    <x:row r="172">
      <x:c r="A172" s="131"/>
      <x:c r="B172" s="132"/>
      <x:c r="C172" s="132"/>
      <x:c r="D172" s="132"/>
      <x:c r="E172" s="133"/>
      <x:c r="F172" s="132"/>
      <x:c r="G172" s="132"/>
      <x:c r="H172" s="132"/>
      <x:c r="I172" s="132"/>
      <x:c r="J172" s="136"/>
      <x:c r="K172" s="136"/>
      <x:c r="L172" s="136"/>
      <x:c r="M172" s="135"/>
      <x:c r="N172" s="135"/>
      <x:c r="O172" s="132"/>
      <x:c r="P172" s="132"/>
      <x:c r="Q172" s="132"/>
      <x:c r="R172" s="132"/>
      <x:c r="S172" s="132"/>
      <x:c r="T172" s="132"/>
      <x:c r="U172" s="137"/>
    </x:row>
    <x:row r="173">
      <x:c r="A173" s="131"/>
      <x:c r="B173" s="132"/>
      <x:c r="C173" s="132"/>
      <x:c r="D173" s="132"/>
      <x:c r="E173" s="133"/>
      <x:c r="F173" s="132"/>
      <x:c r="G173" s="132"/>
      <x:c r="H173" s="132"/>
      <x:c r="I173" s="132"/>
      <x:c r="J173" s="136"/>
      <x:c r="K173" s="136"/>
      <x:c r="L173" s="136"/>
      <x:c r="M173" s="135"/>
      <x:c r="N173" s="135"/>
      <x:c r="O173" s="132"/>
      <x:c r="P173" s="132"/>
      <x:c r="Q173" s="132"/>
      <x:c r="R173" s="132"/>
      <x:c r="S173" s="132"/>
      <x:c r="T173" s="132"/>
      <x:c r="U173" s="137"/>
    </x:row>
    <x:row r="174">
      <x:c r="A174" s="131"/>
      <x:c r="B174" s="132"/>
      <x:c r="C174" s="132"/>
      <x:c r="D174" s="132"/>
      <x:c r="E174" s="133"/>
      <x:c r="F174" s="132"/>
      <x:c r="G174" s="132"/>
      <x:c r="H174" s="132"/>
      <x:c r="I174" s="132"/>
      <x:c r="J174" s="136"/>
      <x:c r="K174" s="136"/>
      <x:c r="L174" s="136"/>
      <x:c r="M174" s="135"/>
      <x:c r="N174" s="135"/>
      <x:c r="O174" s="132"/>
      <x:c r="P174" s="132"/>
      <x:c r="Q174" s="132"/>
      <x:c r="R174" s="132"/>
      <x:c r="S174" s="132"/>
      <x:c r="T174" s="132"/>
      <x:c r="U174" s="137"/>
    </x:row>
    <x:row r="175">
      <x:c r="A175" s="131"/>
      <x:c r="B175" s="132"/>
      <x:c r="C175" s="132"/>
      <x:c r="D175" s="132"/>
      <x:c r="E175" s="133"/>
      <x:c r="F175" s="132"/>
      <x:c r="G175" s="132"/>
      <x:c r="H175" s="132"/>
      <x:c r="I175" s="132"/>
      <x:c r="J175" s="136"/>
      <x:c r="K175" s="136"/>
      <x:c r="L175" s="136"/>
      <x:c r="M175" s="135"/>
      <x:c r="N175" s="135"/>
      <x:c r="O175" s="132"/>
      <x:c r="P175" s="132"/>
      <x:c r="Q175" s="132"/>
      <x:c r="R175" s="132"/>
      <x:c r="S175" s="132"/>
      <x:c r="T175" s="132"/>
      <x:c r="U175" s="137"/>
    </x:row>
    <x:row r="176">
      <x:c r="A176" s="131"/>
      <x:c r="B176" s="132"/>
      <x:c r="C176" s="132"/>
      <x:c r="D176" s="132"/>
      <x:c r="E176" s="133"/>
      <x:c r="F176" s="132"/>
      <x:c r="G176" s="132"/>
      <x:c r="H176" s="132"/>
      <x:c r="I176" s="132"/>
      <x:c r="J176" s="136"/>
      <x:c r="K176" s="136"/>
      <x:c r="L176" s="136"/>
      <x:c r="M176" s="135"/>
      <x:c r="N176" s="135"/>
      <x:c r="O176" s="132"/>
      <x:c r="P176" s="132"/>
      <x:c r="Q176" s="132"/>
      <x:c r="R176" s="132"/>
      <x:c r="S176" s="132"/>
      <x:c r="T176" s="132"/>
      <x:c r="U176" s="137"/>
    </x:row>
    <x:row r="177">
      <x:c r="A177" s="131"/>
      <x:c r="B177" s="132"/>
      <x:c r="C177" s="132"/>
      <x:c r="D177" s="132"/>
      <x:c r="E177" s="133"/>
      <x:c r="F177" s="132"/>
      <x:c r="G177" s="132"/>
      <x:c r="H177" s="132"/>
      <x:c r="I177" s="132"/>
      <x:c r="J177" s="136"/>
      <x:c r="K177" s="136"/>
      <x:c r="L177" s="136"/>
      <x:c r="M177" s="135"/>
      <x:c r="N177" s="135"/>
      <x:c r="O177" s="132"/>
      <x:c r="P177" s="132"/>
      <x:c r="Q177" s="132"/>
      <x:c r="R177" s="132"/>
      <x:c r="S177" s="132"/>
      <x:c r="T177" s="132"/>
      <x:c r="U177" s="137"/>
    </x:row>
    <x:row r="178">
      <x:c r="A178" s="131"/>
      <x:c r="B178" s="132"/>
      <x:c r="C178" s="132"/>
      <x:c r="D178" s="132"/>
      <x:c r="E178" s="133"/>
      <x:c r="F178" s="132"/>
      <x:c r="G178" s="132"/>
      <x:c r="H178" s="132"/>
      <x:c r="I178" s="132"/>
      <x:c r="J178" s="136"/>
      <x:c r="K178" s="136"/>
      <x:c r="L178" s="136"/>
      <x:c r="M178" s="135"/>
      <x:c r="N178" s="135"/>
      <x:c r="O178" s="132"/>
      <x:c r="P178" s="132"/>
      <x:c r="Q178" s="132"/>
      <x:c r="R178" s="132"/>
      <x:c r="S178" s="132"/>
      <x:c r="T178" s="132"/>
      <x:c r="U178" s="137"/>
    </x:row>
    <x:row r="179">
      <x:c r="A179" s="131"/>
      <x:c r="B179" s="132"/>
      <x:c r="C179" s="132"/>
      <x:c r="D179" s="132"/>
      <x:c r="E179" s="133"/>
      <x:c r="F179" s="132"/>
      <x:c r="G179" s="132"/>
      <x:c r="H179" s="132"/>
      <x:c r="I179" s="132"/>
      <x:c r="J179" s="136"/>
      <x:c r="K179" s="136"/>
      <x:c r="L179" s="136"/>
      <x:c r="M179" s="135"/>
      <x:c r="N179" s="135"/>
      <x:c r="O179" s="132"/>
      <x:c r="P179" s="132"/>
      <x:c r="Q179" s="132"/>
      <x:c r="R179" s="132"/>
      <x:c r="S179" s="132"/>
      <x:c r="T179" s="132"/>
      <x:c r="U179" s="137"/>
    </x:row>
    <x:row r="180">
      <x:c r="A180" s="131"/>
      <x:c r="B180" s="132"/>
      <x:c r="C180" s="132"/>
      <x:c r="D180" s="132"/>
      <x:c r="E180" s="133"/>
      <x:c r="F180" s="132"/>
      <x:c r="G180" s="132"/>
      <x:c r="H180" s="132"/>
      <x:c r="I180" s="132"/>
      <x:c r="J180" s="136"/>
      <x:c r="K180" s="136"/>
      <x:c r="L180" s="136"/>
      <x:c r="M180" s="135"/>
      <x:c r="N180" s="135"/>
      <x:c r="O180" s="132"/>
      <x:c r="P180" s="132"/>
      <x:c r="Q180" s="132"/>
      <x:c r="R180" s="132"/>
      <x:c r="S180" s="132"/>
      <x:c r="T180" s="132"/>
      <x:c r="U180" s="137"/>
    </x:row>
    <x:row r="181">
      <x:c r="A181" s="131"/>
      <x:c r="B181" s="132"/>
      <x:c r="C181" s="132"/>
      <x:c r="D181" s="132"/>
      <x:c r="E181" s="133"/>
      <x:c r="F181" s="132"/>
      <x:c r="G181" s="132"/>
      <x:c r="H181" s="132"/>
      <x:c r="I181" s="132"/>
      <x:c r="J181" s="136"/>
      <x:c r="K181" s="136"/>
      <x:c r="L181" s="136"/>
      <x:c r="M181" s="135"/>
      <x:c r="N181" s="135"/>
      <x:c r="O181" s="132"/>
      <x:c r="P181" s="132"/>
      <x:c r="Q181" s="132"/>
      <x:c r="R181" s="132"/>
      <x:c r="S181" s="132"/>
      <x:c r="T181" s="132"/>
      <x:c r="U181" s="137"/>
    </x:row>
    <x:row r="182">
      <x:c r="A182" s="131"/>
      <x:c r="B182" s="132"/>
      <x:c r="C182" s="132"/>
      <x:c r="D182" s="132"/>
      <x:c r="E182" s="133"/>
      <x:c r="F182" s="132"/>
      <x:c r="G182" s="132"/>
      <x:c r="H182" s="132"/>
      <x:c r="I182" s="132"/>
      <x:c r="J182" s="136"/>
      <x:c r="K182" s="136"/>
      <x:c r="L182" s="136"/>
      <x:c r="M182" s="135"/>
      <x:c r="N182" s="135"/>
      <x:c r="O182" s="132"/>
      <x:c r="P182" s="132"/>
      <x:c r="Q182" s="132"/>
      <x:c r="R182" s="132"/>
      <x:c r="S182" s="132"/>
      <x:c r="T182" s="132"/>
      <x:c r="U182" s="137"/>
    </x:row>
    <x:row r="183">
      <x:c r="A183" s="131"/>
      <x:c r="B183" s="132"/>
      <x:c r="C183" s="132"/>
      <x:c r="D183" s="132"/>
      <x:c r="E183" s="133"/>
      <x:c r="F183" s="132"/>
      <x:c r="G183" s="132"/>
      <x:c r="H183" s="132"/>
      <x:c r="I183" s="132"/>
      <x:c r="J183" s="136"/>
      <x:c r="K183" s="136"/>
      <x:c r="L183" s="136"/>
      <x:c r="M183" s="135"/>
      <x:c r="N183" s="135"/>
      <x:c r="O183" s="132"/>
      <x:c r="P183" s="132"/>
      <x:c r="Q183" s="132"/>
      <x:c r="R183" s="132"/>
      <x:c r="S183" s="132"/>
      <x:c r="T183" s="132"/>
      <x:c r="U183" s="137"/>
    </x:row>
    <x:row r="184">
      <x:c r="A184" s="131"/>
      <x:c r="B184" s="132"/>
      <x:c r="C184" s="132"/>
      <x:c r="D184" s="132"/>
      <x:c r="E184" s="133"/>
      <x:c r="F184" s="132"/>
      <x:c r="G184" s="132"/>
      <x:c r="H184" s="132"/>
      <x:c r="I184" s="132"/>
      <x:c r="J184" s="136"/>
      <x:c r="K184" s="136"/>
      <x:c r="L184" s="136"/>
      <x:c r="M184" s="135"/>
      <x:c r="N184" s="135"/>
      <x:c r="O184" s="132"/>
      <x:c r="P184" s="132"/>
      <x:c r="Q184" s="132"/>
      <x:c r="R184" s="132"/>
      <x:c r="S184" s="132"/>
      <x:c r="T184" s="132"/>
      <x:c r="U184" s="137"/>
    </x:row>
    <x:row r="185">
      <x:c r="A185" s="131"/>
      <x:c r="B185" s="132"/>
      <x:c r="C185" s="132"/>
      <x:c r="D185" s="132"/>
      <x:c r="E185" s="133"/>
      <x:c r="F185" s="132"/>
      <x:c r="G185" s="132"/>
      <x:c r="H185" s="132"/>
      <x:c r="I185" s="132"/>
      <x:c r="J185" s="136"/>
      <x:c r="K185" s="136"/>
      <x:c r="L185" s="136"/>
      <x:c r="M185" s="135"/>
      <x:c r="N185" s="135"/>
      <x:c r="O185" s="132"/>
      <x:c r="P185" s="132"/>
      <x:c r="Q185" s="132"/>
      <x:c r="R185" s="132"/>
      <x:c r="S185" s="132"/>
      <x:c r="T185" s="132"/>
      <x:c r="U185" s="137"/>
    </x:row>
    <x:row r="186">
      <x:c r="A186" s="131"/>
      <x:c r="B186" s="132"/>
      <x:c r="C186" s="132"/>
      <x:c r="D186" s="132"/>
      <x:c r="E186" s="133"/>
      <x:c r="F186" s="132"/>
      <x:c r="G186" s="132"/>
      <x:c r="H186" s="132"/>
      <x:c r="I186" s="132"/>
      <x:c r="J186" s="136"/>
      <x:c r="K186" s="136"/>
      <x:c r="L186" s="136"/>
      <x:c r="M186" s="135"/>
      <x:c r="N186" s="135"/>
      <x:c r="O186" s="132"/>
      <x:c r="P186" s="132"/>
      <x:c r="Q186" s="132"/>
      <x:c r="R186" s="132"/>
      <x:c r="S186" s="132"/>
      <x:c r="T186" s="132"/>
      <x:c r="U186" s="137"/>
    </x:row>
    <x:row r="187">
      <x:c r="A187" s="131"/>
      <x:c r="B187" s="132"/>
      <x:c r="C187" s="132"/>
      <x:c r="D187" s="132"/>
      <x:c r="E187" s="133"/>
      <x:c r="F187" s="132"/>
      <x:c r="G187" s="132"/>
      <x:c r="H187" s="132"/>
      <x:c r="I187" s="132"/>
      <x:c r="J187" s="136"/>
      <x:c r="K187" s="136"/>
      <x:c r="L187" s="136"/>
      <x:c r="M187" s="135"/>
      <x:c r="N187" s="135"/>
      <x:c r="O187" s="132"/>
      <x:c r="P187" s="132"/>
      <x:c r="Q187" s="132"/>
      <x:c r="R187" s="132"/>
      <x:c r="S187" s="132"/>
      <x:c r="T187" s="132"/>
      <x:c r="U187" s="137"/>
    </x:row>
    <x:row r="188">
      <x:c r="A188" s="131"/>
      <x:c r="B188" s="132"/>
      <x:c r="C188" s="132"/>
      <x:c r="D188" s="132"/>
      <x:c r="E188" s="133"/>
      <x:c r="F188" s="132"/>
      <x:c r="G188" s="132"/>
      <x:c r="H188" s="132"/>
      <x:c r="I188" s="132"/>
      <x:c r="J188" s="136"/>
      <x:c r="K188" s="136"/>
      <x:c r="L188" s="136"/>
      <x:c r="M188" s="135"/>
      <x:c r="N188" s="135"/>
      <x:c r="O188" s="132"/>
      <x:c r="P188" s="132"/>
      <x:c r="Q188" s="132"/>
      <x:c r="R188" s="132"/>
      <x:c r="S188" s="132"/>
      <x:c r="T188" s="132"/>
      <x:c r="U188" s="137"/>
    </x:row>
    <x:row r="189">
      <x:c r="A189" s="131"/>
      <x:c r="B189" s="132"/>
      <x:c r="C189" s="132"/>
      <x:c r="D189" s="132"/>
      <x:c r="E189" s="133"/>
      <x:c r="F189" s="132"/>
      <x:c r="G189" s="132"/>
      <x:c r="H189" s="132"/>
      <x:c r="I189" s="132"/>
      <x:c r="J189" s="136"/>
      <x:c r="K189" s="136"/>
      <x:c r="L189" s="136"/>
      <x:c r="M189" s="135"/>
      <x:c r="N189" s="135"/>
      <x:c r="O189" s="132"/>
      <x:c r="P189" s="132"/>
      <x:c r="Q189" s="132"/>
      <x:c r="R189" s="132"/>
      <x:c r="S189" s="132"/>
      <x:c r="T189" s="132"/>
      <x:c r="U189" s="137"/>
    </x:row>
    <x:row r="190">
      <x:c r="A190" s="131"/>
      <x:c r="B190" s="132"/>
      <x:c r="C190" s="132"/>
      <x:c r="D190" s="132"/>
      <x:c r="E190" s="133"/>
      <x:c r="F190" s="132"/>
      <x:c r="G190" s="132"/>
      <x:c r="H190" s="132"/>
      <x:c r="I190" s="132"/>
      <x:c r="J190" s="136"/>
      <x:c r="K190" s="136"/>
      <x:c r="L190" s="136"/>
      <x:c r="M190" s="135"/>
      <x:c r="N190" s="135"/>
      <x:c r="O190" s="132"/>
      <x:c r="P190" s="132"/>
      <x:c r="Q190" s="132"/>
      <x:c r="R190" s="132"/>
      <x:c r="S190" s="132"/>
      <x:c r="T190" s="132"/>
      <x:c r="U190" s="137"/>
    </x:row>
    <x:row r="191">
      <x:c r="A191" s="131"/>
      <x:c r="B191" s="132"/>
      <x:c r="C191" s="132"/>
      <x:c r="D191" s="132"/>
      <x:c r="E191" s="133"/>
      <x:c r="F191" s="132"/>
      <x:c r="G191" s="132"/>
      <x:c r="H191" s="132"/>
      <x:c r="I191" s="132"/>
      <x:c r="J191" s="136"/>
      <x:c r="K191" s="136"/>
      <x:c r="L191" s="136"/>
      <x:c r="M191" s="135"/>
      <x:c r="N191" s="135"/>
      <x:c r="O191" s="132"/>
      <x:c r="P191" s="132"/>
      <x:c r="Q191" s="132"/>
      <x:c r="R191" s="132"/>
      <x:c r="S191" s="132"/>
      <x:c r="T191" s="132"/>
      <x:c r="U191" s="137"/>
    </x:row>
    <x:row r="192">
      <x:c r="A192" s="131"/>
      <x:c r="B192" s="132"/>
      <x:c r="C192" s="132"/>
      <x:c r="D192" s="132"/>
      <x:c r="E192" s="133"/>
      <x:c r="F192" s="132"/>
      <x:c r="G192" s="132"/>
      <x:c r="H192" s="132"/>
      <x:c r="I192" s="132"/>
      <x:c r="J192" s="136"/>
      <x:c r="K192" s="136"/>
      <x:c r="L192" s="136"/>
      <x:c r="M192" s="135"/>
      <x:c r="N192" s="135"/>
      <x:c r="O192" s="132"/>
      <x:c r="P192" s="132"/>
      <x:c r="Q192" s="132"/>
      <x:c r="R192" s="132"/>
      <x:c r="S192" s="132"/>
      <x:c r="T192" s="132"/>
      <x:c r="U192" s="137"/>
    </x:row>
    <x:row r="193">
      <x:c r="A193" s="131"/>
      <x:c r="B193" s="132"/>
      <x:c r="C193" s="132"/>
      <x:c r="D193" s="132"/>
      <x:c r="E193" s="133"/>
      <x:c r="F193" s="132"/>
      <x:c r="G193" s="132"/>
      <x:c r="H193" s="132"/>
      <x:c r="I193" s="132"/>
      <x:c r="J193" s="136"/>
      <x:c r="K193" s="136"/>
      <x:c r="L193" s="136"/>
      <x:c r="M193" s="135"/>
      <x:c r="N193" s="135"/>
      <x:c r="O193" s="132"/>
      <x:c r="P193" s="132"/>
      <x:c r="Q193" s="132"/>
      <x:c r="R193" s="132"/>
      <x:c r="S193" s="132"/>
      <x:c r="T193" s="132"/>
      <x:c r="U193" s="137"/>
    </x:row>
    <x:row r="194">
      <x:c r="A194" s="131"/>
      <x:c r="B194" s="132"/>
      <x:c r="C194" s="132"/>
      <x:c r="D194" s="132"/>
      <x:c r="E194" s="133"/>
      <x:c r="F194" s="132"/>
      <x:c r="G194" s="132"/>
      <x:c r="H194" s="132"/>
      <x:c r="I194" s="132"/>
      <x:c r="J194" s="136"/>
      <x:c r="K194" s="136"/>
      <x:c r="L194" s="136"/>
      <x:c r="M194" s="135"/>
      <x:c r="N194" s="135"/>
      <x:c r="O194" s="132"/>
      <x:c r="P194" s="132"/>
      <x:c r="Q194" s="132"/>
      <x:c r="R194" s="132"/>
      <x:c r="S194" s="132"/>
      <x:c r="T194" s="132"/>
      <x:c r="U194" s="137"/>
    </x:row>
    <x:row r="195">
      <x:c r="A195" s="131"/>
      <x:c r="B195" s="132"/>
      <x:c r="C195" s="132"/>
      <x:c r="D195" s="132"/>
      <x:c r="E195" s="133"/>
      <x:c r="F195" s="132"/>
      <x:c r="G195" s="132"/>
      <x:c r="H195" s="132"/>
      <x:c r="I195" s="132"/>
      <x:c r="J195" s="136"/>
      <x:c r="K195" s="136"/>
      <x:c r="L195" s="136"/>
      <x:c r="M195" s="135"/>
      <x:c r="N195" s="135"/>
      <x:c r="O195" s="132"/>
      <x:c r="P195" s="132"/>
      <x:c r="Q195" s="132"/>
      <x:c r="R195" s="132"/>
      <x:c r="S195" s="132"/>
      <x:c r="T195" s="132"/>
      <x:c r="U195" s="137"/>
    </x:row>
    <x:row r="196">
      <x:c r="A196" s="131"/>
      <x:c r="B196" s="132"/>
      <x:c r="C196" s="132"/>
      <x:c r="D196" s="132"/>
      <x:c r="E196" s="133"/>
      <x:c r="F196" s="132"/>
      <x:c r="G196" s="132"/>
      <x:c r="H196" s="132"/>
      <x:c r="I196" s="132"/>
      <x:c r="J196" s="136"/>
      <x:c r="K196" s="136"/>
      <x:c r="L196" s="136"/>
      <x:c r="M196" s="135"/>
      <x:c r="N196" s="135"/>
      <x:c r="O196" s="132"/>
      <x:c r="P196" s="132"/>
      <x:c r="Q196" s="132"/>
      <x:c r="R196" s="132"/>
      <x:c r="S196" s="132"/>
      <x:c r="T196" s="132"/>
      <x:c r="U196" s="137"/>
    </x:row>
    <x:row r="197">
      <x:c r="A197" s="131"/>
      <x:c r="B197" s="132"/>
      <x:c r="C197" s="132"/>
      <x:c r="D197" s="132"/>
      <x:c r="E197" s="133"/>
      <x:c r="F197" s="132"/>
      <x:c r="G197" s="132"/>
      <x:c r="H197" s="132"/>
      <x:c r="I197" s="132"/>
      <x:c r="J197" s="136"/>
      <x:c r="K197" s="136"/>
      <x:c r="L197" s="136"/>
      <x:c r="M197" s="135"/>
      <x:c r="N197" s="135"/>
      <x:c r="O197" s="132"/>
      <x:c r="P197" s="132"/>
      <x:c r="Q197" s="132"/>
      <x:c r="R197" s="132"/>
      <x:c r="S197" s="132"/>
      <x:c r="T197" s="132"/>
      <x:c r="U197" s="137"/>
    </x:row>
    <x:row r="198">
      <x:c r="A198" s="131"/>
      <x:c r="B198" s="132"/>
      <x:c r="C198" s="132"/>
      <x:c r="D198" s="132"/>
      <x:c r="E198" s="133"/>
      <x:c r="F198" s="132"/>
      <x:c r="G198" s="132"/>
      <x:c r="H198" s="132"/>
      <x:c r="I198" s="132"/>
      <x:c r="J198" s="136"/>
      <x:c r="K198" s="136"/>
      <x:c r="L198" s="136"/>
      <x:c r="M198" s="135"/>
      <x:c r="N198" s="135"/>
      <x:c r="O198" s="132"/>
      <x:c r="P198" s="132"/>
      <x:c r="Q198" s="132"/>
      <x:c r="R198" s="132"/>
      <x:c r="S198" s="132"/>
      <x:c r="T198" s="132"/>
      <x:c r="U198" s="137"/>
    </x:row>
    <x:row r="199">
      <x:c r="A199" s="131"/>
      <x:c r="B199" s="132"/>
      <x:c r="C199" s="132"/>
      <x:c r="D199" s="132"/>
      <x:c r="E199" s="133"/>
      <x:c r="F199" s="132"/>
      <x:c r="G199" s="132"/>
      <x:c r="H199" s="132"/>
      <x:c r="I199" s="132"/>
      <x:c r="J199" s="136"/>
      <x:c r="K199" s="136"/>
      <x:c r="L199" s="136"/>
      <x:c r="M199" s="135"/>
      <x:c r="N199" s="135"/>
      <x:c r="O199" s="132"/>
      <x:c r="P199" s="132"/>
      <x:c r="Q199" s="132"/>
      <x:c r="R199" s="132"/>
      <x:c r="S199" s="132"/>
      <x:c r="T199" s="132"/>
      <x:c r="U199" s="137"/>
    </x:row>
    <x:row r="200">
      <x:c r="A200" s="131"/>
      <x:c r="B200" s="132"/>
      <x:c r="C200" s="132"/>
      <x:c r="D200" s="132"/>
      <x:c r="E200" s="133"/>
      <x:c r="F200" s="132"/>
      <x:c r="G200" s="132"/>
      <x:c r="H200" s="132"/>
      <x:c r="I200" s="132"/>
      <x:c r="J200" s="136"/>
      <x:c r="K200" s="136"/>
      <x:c r="L200" s="136"/>
      <x:c r="M200" s="135"/>
      <x:c r="N200" s="135"/>
      <x:c r="O200" s="132"/>
      <x:c r="P200" s="132"/>
      <x:c r="Q200" s="132"/>
      <x:c r="R200" s="132"/>
      <x:c r="S200" s="132"/>
      <x:c r="T200" s="132"/>
      <x:c r="U200" s="137"/>
    </x:row>
    <x:row r="201">
      <x:c r="A201" s="131"/>
      <x:c r="B201" s="132"/>
      <x:c r="C201" s="132"/>
      <x:c r="D201" s="132"/>
      <x:c r="E201" s="133"/>
      <x:c r="F201" s="132"/>
      <x:c r="G201" s="132"/>
      <x:c r="H201" s="132"/>
      <x:c r="I201" s="132"/>
      <x:c r="J201" s="136"/>
      <x:c r="K201" s="136"/>
      <x:c r="L201" s="136"/>
      <x:c r="M201" s="135"/>
      <x:c r="N201" s="135"/>
      <x:c r="O201" s="132"/>
      <x:c r="P201" s="132"/>
      <x:c r="Q201" s="132"/>
      <x:c r="R201" s="132"/>
      <x:c r="S201" s="132"/>
      <x:c r="T201" s="132"/>
      <x:c r="U201" s="137"/>
    </x:row>
    <x:row r="202">
      <x:c r="A202" s="131"/>
      <x:c r="B202" s="132"/>
      <x:c r="C202" s="132"/>
      <x:c r="D202" s="132"/>
      <x:c r="E202" s="133"/>
      <x:c r="F202" s="132"/>
      <x:c r="G202" s="132"/>
      <x:c r="H202" s="132"/>
      <x:c r="I202" s="132"/>
      <x:c r="J202" s="136"/>
      <x:c r="K202" s="136"/>
      <x:c r="L202" s="136"/>
      <x:c r="M202" s="135"/>
      <x:c r="N202" s="135"/>
      <x:c r="O202" s="132"/>
      <x:c r="P202" s="132"/>
      <x:c r="Q202" s="132"/>
      <x:c r="R202" s="132"/>
      <x:c r="S202" s="132"/>
      <x:c r="T202" s="132"/>
      <x:c r="U202" s="137"/>
    </x:row>
    <x:row r="203">
      <x:c r="A203" s="131"/>
      <x:c r="B203" s="132"/>
      <x:c r="C203" s="132"/>
      <x:c r="D203" s="132"/>
      <x:c r="E203" s="133"/>
      <x:c r="F203" s="132"/>
      <x:c r="G203" s="132"/>
      <x:c r="H203" s="132"/>
      <x:c r="I203" s="132"/>
      <x:c r="J203" s="136"/>
      <x:c r="K203" s="136"/>
      <x:c r="L203" s="136"/>
      <x:c r="M203" s="135"/>
      <x:c r="N203" s="135"/>
      <x:c r="O203" s="132"/>
      <x:c r="P203" s="132"/>
      <x:c r="Q203" s="132"/>
      <x:c r="R203" s="132"/>
      <x:c r="S203" s="132"/>
      <x:c r="T203" s="132"/>
      <x:c r="U203" s="137"/>
    </x:row>
    <x:row r="204">
      <x:c r="A204" s="131"/>
      <x:c r="B204" s="132"/>
      <x:c r="C204" s="132"/>
      <x:c r="D204" s="132"/>
      <x:c r="E204" s="133"/>
      <x:c r="F204" s="132"/>
      <x:c r="G204" s="132"/>
      <x:c r="H204" s="132"/>
      <x:c r="I204" s="132"/>
      <x:c r="J204" s="136"/>
      <x:c r="K204" s="136"/>
      <x:c r="L204" s="136"/>
      <x:c r="M204" s="135"/>
      <x:c r="N204" s="135"/>
      <x:c r="O204" s="132"/>
      <x:c r="P204" s="132"/>
      <x:c r="Q204" s="132"/>
      <x:c r="R204" s="132"/>
      <x:c r="S204" s="132"/>
      <x:c r="T204" s="132"/>
      <x:c r="U204" s="137"/>
    </x:row>
    <x:row r="205">
      <x:c r="A205" s="131"/>
      <x:c r="B205" s="132"/>
      <x:c r="C205" s="132"/>
      <x:c r="D205" s="132"/>
      <x:c r="E205" s="133"/>
      <x:c r="F205" s="132"/>
      <x:c r="G205" s="132"/>
      <x:c r="H205" s="132"/>
      <x:c r="I205" s="132"/>
      <x:c r="J205" s="136"/>
      <x:c r="K205" s="136"/>
      <x:c r="L205" s="136"/>
      <x:c r="M205" s="135"/>
      <x:c r="N205" s="135"/>
      <x:c r="O205" s="132"/>
      <x:c r="P205" s="132"/>
      <x:c r="Q205" s="132"/>
      <x:c r="R205" s="132"/>
      <x:c r="S205" s="132"/>
      <x:c r="T205" s="132"/>
      <x:c r="U205" s="137"/>
    </x:row>
    <x:row r="206">
      <x:c r="A206" s="131"/>
      <x:c r="B206" s="132"/>
      <x:c r="C206" s="132"/>
      <x:c r="D206" s="132"/>
      <x:c r="E206" s="133"/>
      <x:c r="F206" s="132"/>
      <x:c r="G206" s="132"/>
      <x:c r="H206" s="132"/>
      <x:c r="I206" s="132"/>
      <x:c r="J206" s="136"/>
      <x:c r="K206" s="136"/>
      <x:c r="L206" s="136"/>
      <x:c r="M206" s="135"/>
      <x:c r="N206" s="135"/>
      <x:c r="O206" s="132"/>
      <x:c r="P206" s="132"/>
      <x:c r="Q206" s="132"/>
      <x:c r="R206" s="132"/>
      <x:c r="S206" s="132"/>
      <x:c r="T206" s="132"/>
      <x:c r="U206" s="137"/>
    </x:row>
    <x:row r="207">
      <x:c r="A207" s="131"/>
      <x:c r="B207" s="132"/>
      <x:c r="C207" s="132"/>
      <x:c r="D207" s="132"/>
      <x:c r="E207" s="133"/>
      <x:c r="F207" s="132"/>
      <x:c r="G207" s="132"/>
      <x:c r="H207" s="132"/>
      <x:c r="I207" s="132"/>
      <x:c r="J207" s="136"/>
      <x:c r="K207" s="136"/>
      <x:c r="L207" s="136"/>
      <x:c r="M207" s="135"/>
      <x:c r="N207" s="135"/>
      <x:c r="O207" s="132"/>
      <x:c r="P207" s="132"/>
      <x:c r="Q207" s="132"/>
      <x:c r="R207" s="132"/>
      <x:c r="S207" s="132"/>
      <x:c r="T207" s="132"/>
      <x:c r="U207" s="137"/>
    </x:row>
    <x:row r="208">
      <x:c r="A208" s="131"/>
      <x:c r="B208" s="132"/>
      <x:c r="C208" s="132"/>
      <x:c r="D208" s="132"/>
      <x:c r="E208" s="133"/>
      <x:c r="F208" s="132"/>
      <x:c r="G208" s="132"/>
      <x:c r="H208" s="132"/>
      <x:c r="I208" s="132"/>
      <x:c r="J208" s="136"/>
      <x:c r="K208" s="136"/>
      <x:c r="L208" s="136"/>
      <x:c r="M208" s="135"/>
      <x:c r="N208" s="135"/>
      <x:c r="O208" s="132"/>
      <x:c r="P208" s="132"/>
      <x:c r="Q208" s="132"/>
      <x:c r="R208" s="132"/>
      <x:c r="S208" s="132"/>
      <x:c r="T208" s="132"/>
      <x:c r="U208" s="137"/>
    </x:row>
    <x:row r="209">
      <x:c r="A209" s="131"/>
      <x:c r="B209" s="132"/>
      <x:c r="C209" s="132"/>
      <x:c r="D209" s="132"/>
      <x:c r="E209" s="133"/>
      <x:c r="F209" s="132"/>
      <x:c r="G209" s="132"/>
      <x:c r="H209" s="132"/>
      <x:c r="I209" s="132"/>
      <x:c r="J209" s="136"/>
      <x:c r="K209" s="136"/>
      <x:c r="L209" s="136"/>
      <x:c r="M209" s="135"/>
      <x:c r="N209" s="135"/>
      <x:c r="O209" s="132"/>
      <x:c r="P209" s="132"/>
      <x:c r="Q209" s="132"/>
      <x:c r="R209" s="132"/>
      <x:c r="S209" s="132"/>
      <x:c r="T209" s="132"/>
      <x:c r="U209" s="137"/>
    </x:row>
    <x:row r="210">
      <x:c r="A210" s="131"/>
      <x:c r="B210" s="132"/>
      <x:c r="C210" s="132"/>
      <x:c r="D210" s="132"/>
      <x:c r="E210" s="133"/>
      <x:c r="F210" s="132"/>
      <x:c r="G210" s="132"/>
      <x:c r="H210" s="132"/>
      <x:c r="I210" s="132"/>
      <x:c r="J210" s="136"/>
      <x:c r="K210" s="136"/>
      <x:c r="L210" s="136"/>
      <x:c r="M210" s="135"/>
      <x:c r="N210" s="135"/>
      <x:c r="O210" s="132"/>
      <x:c r="P210" s="132"/>
      <x:c r="Q210" s="132"/>
      <x:c r="R210" s="132"/>
      <x:c r="S210" s="132"/>
      <x:c r="T210" s="132"/>
      <x:c r="U210" s="137"/>
    </x:row>
    <x:row r="211">
      <x:c r="A211" s="131"/>
      <x:c r="B211" s="132"/>
      <x:c r="C211" s="132"/>
      <x:c r="D211" s="132"/>
      <x:c r="E211" s="133"/>
      <x:c r="F211" s="132"/>
      <x:c r="G211" s="132"/>
      <x:c r="H211" s="132"/>
      <x:c r="I211" s="132"/>
      <x:c r="J211" s="136"/>
      <x:c r="K211" s="136"/>
      <x:c r="L211" s="136"/>
      <x:c r="M211" s="135"/>
      <x:c r="N211" s="135"/>
      <x:c r="O211" s="132"/>
      <x:c r="P211" s="132"/>
      <x:c r="Q211" s="132"/>
      <x:c r="R211" s="132"/>
      <x:c r="S211" s="132"/>
      <x:c r="T211" s="132"/>
      <x:c r="U211" s="137"/>
    </x:row>
    <x:row r="212">
      <x:c r="A212" s="131"/>
      <x:c r="B212" s="132"/>
      <x:c r="C212" s="132"/>
      <x:c r="D212" s="132"/>
      <x:c r="E212" s="133"/>
      <x:c r="F212" s="132"/>
      <x:c r="G212" s="132"/>
      <x:c r="H212" s="132"/>
      <x:c r="I212" s="132"/>
      <x:c r="J212" s="136"/>
      <x:c r="K212" s="136"/>
      <x:c r="L212" s="136"/>
      <x:c r="M212" s="135"/>
      <x:c r="N212" s="135"/>
      <x:c r="O212" s="132"/>
      <x:c r="P212" s="132"/>
      <x:c r="Q212" s="132"/>
      <x:c r="R212" s="132"/>
      <x:c r="S212" s="132"/>
      <x:c r="T212" s="132"/>
      <x:c r="U212" s="137"/>
    </x:row>
    <x:row r="213">
      <x:c r="A213" s="131"/>
      <x:c r="B213" s="132"/>
      <x:c r="C213" s="132"/>
      <x:c r="D213" s="132"/>
      <x:c r="E213" s="133"/>
      <x:c r="F213" s="132"/>
      <x:c r="G213" s="132"/>
      <x:c r="H213" s="132"/>
      <x:c r="I213" s="132"/>
      <x:c r="J213" s="136"/>
      <x:c r="K213" s="136"/>
      <x:c r="L213" s="136"/>
      <x:c r="M213" s="135"/>
      <x:c r="N213" s="135"/>
      <x:c r="O213" s="132"/>
      <x:c r="P213" s="132"/>
      <x:c r="Q213" s="132"/>
      <x:c r="R213" s="132"/>
      <x:c r="S213" s="132"/>
      <x:c r="T213" s="132"/>
      <x:c r="U213" s="137"/>
    </x:row>
    <x:row r="214">
      <x:c r="A214" s="131"/>
      <x:c r="B214" s="132"/>
      <x:c r="C214" s="132"/>
      <x:c r="D214" s="132"/>
      <x:c r="E214" s="133"/>
      <x:c r="F214" s="132"/>
      <x:c r="G214" s="132"/>
      <x:c r="H214" s="132"/>
      <x:c r="I214" s="132"/>
      <x:c r="J214" s="136"/>
      <x:c r="K214" s="136"/>
      <x:c r="L214" s="136"/>
      <x:c r="M214" s="135"/>
      <x:c r="N214" s="135"/>
      <x:c r="O214" s="132"/>
      <x:c r="P214" s="132"/>
      <x:c r="Q214" s="132"/>
      <x:c r="R214" s="132"/>
      <x:c r="S214" s="132"/>
      <x:c r="T214" s="132"/>
      <x:c r="U214" s="137"/>
    </x:row>
    <x:row r="215">
      <x:c r="A215" s="131"/>
      <x:c r="B215" s="132"/>
      <x:c r="C215" s="132"/>
      <x:c r="D215" s="132"/>
      <x:c r="E215" s="133"/>
      <x:c r="F215" s="132"/>
      <x:c r="G215" s="132"/>
      <x:c r="H215" s="132"/>
      <x:c r="I215" s="132"/>
      <x:c r="J215" s="136"/>
      <x:c r="K215" s="136"/>
      <x:c r="L215" s="136"/>
      <x:c r="M215" s="135"/>
      <x:c r="N215" s="135"/>
      <x:c r="O215" s="132"/>
      <x:c r="P215" s="132"/>
      <x:c r="Q215" s="132"/>
      <x:c r="R215" s="132"/>
      <x:c r="S215" s="132"/>
      <x:c r="T215" s="132"/>
      <x:c r="U215" s="137"/>
    </x:row>
    <x:row r="216">
      <x:c r="A216" s="131"/>
      <x:c r="B216" s="132"/>
      <x:c r="C216" s="132"/>
      <x:c r="D216" s="132"/>
      <x:c r="E216" s="133"/>
      <x:c r="F216" s="132"/>
      <x:c r="G216" s="132"/>
      <x:c r="H216" s="132"/>
      <x:c r="I216" s="132"/>
      <x:c r="J216" s="136"/>
      <x:c r="K216" s="136"/>
      <x:c r="L216" s="136"/>
      <x:c r="M216" s="135"/>
      <x:c r="N216" s="135"/>
      <x:c r="O216" s="132"/>
      <x:c r="P216" s="132"/>
      <x:c r="Q216" s="132"/>
      <x:c r="R216" s="132"/>
      <x:c r="S216" s="132"/>
      <x:c r="T216" s="132"/>
      <x:c r="U216" s="137"/>
    </x:row>
    <x:row r="217">
      <x:c r="A217" s="131"/>
      <x:c r="B217" s="132"/>
      <x:c r="C217" s="132"/>
      <x:c r="D217" s="132"/>
      <x:c r="E217" s="133"/>
      <x:c r="F217" s="132"/>
      <x:c r="G217" s="132"/>
      <x:c r="H217" s="132"/>
      <x:c r="I217" s="132"/>
      <x:c r="J217" s="136"/>
      <x:c r="K217" s="136"/>
      <x:c r="L217" s="136"/>
      <x:c r="M217" s="135"/>
      <x:c r="N217" s="135"/>
      <x:c r="O217" s="132"/>
      <x:c r="P217" s="132"/>
      <x:c r="Q217" s="132"/>
      <x:c r="R217" s="132"/>
      <x:c r="S217" s="132"/>
      <x:c r="T217" s="132"/>
      <x:c r="U217" s="137"/>
    </x:row>
    <x:row r="218">
      <x:c r="A218" s="131"/>
      <x:c r="B218" s="132"/>
      <x:c r="C218" s="132"/>
      <x:c r="D218" s="132"/>
      <x:c r="E218" s="133"/>
      <x:c r="F218" s="132"/>
      <x:c r="G218" s="132"/>
      <x:c r="H218" s="132"/>
      <x:c r="I218" s="132"/>
      <x:c r="J218" s="136"/>
      <x:c r="K218" s="136"/>
      <x:c r="L218" s="136"/>
      <x:c r="M218" s="135"/>
      <x:c r="N218" s="135"/>
      <x:c r="O218" s="132"/>
      <x:c r="P218" s="132"/>
      <x:c r="Q218" s="132"/>
      <x:c r="R218" s="132"/>
      <x:c r="S218" s="132"/>
      <x:c r="T218" s="132"/>
      <x:c r="U218" s="137"/>
    </x:row>
    <x:row r="219">
      <x:c r="A219" s="131"/>
      <x:c r="B219" s="132"/>
      <x:c r="C219" s="132"/>
      <x:c r="D219" s="132"/>
      <x:c r="E219" s="133"/>
      <x:c r="F219" s="132"/>
      <x:c r="G219" s="132"/>
      <x:c r="H219" s="132"/>
      <x:c r="I219" s="132"/>
      <x:c r="J219" s="136"/>
      <x:c r="K219" s="136"/>
      <x:c r="L219" s="136"/>
      <x:c r="M219" s="135"/>
      <x:c r="N219" s="135"/>
      <x:c r="O219" s="132"/>
      <x:c r="P219" s="132"/>
      <x:c r="Q219" s="132"/>
      <x:c r="R219" s="132"/>
      <x:c r="S219" s="132"/>
      <x:c r="T219" s="132"/>
      <x:c r="U219" s="137"/>
    </x:row>
    <x:row r="220">
      <x:c r="A220" s="131"/>
      <x:c r="B220" s="132"/>
      <x:c r="C220" s="132"/>
      <x:c r="D220" s="132"/>
      <x:c r="E220" s="133"/>
      <x:c r="F220" s="132"/>
      <x:c r="G220" s="132"/>
      <x:c r="H220" s="132"/>
      <x:c r="I220" s="132"/>
      <x:c r="J220" s="136"/>
      <x:c r="K220" s="136"/>
      <x:c r="L220" s="136"/>
      <x:c r="M220" s="135"/>
      <x:c r="N220" s="135"/>
      <x:c r="O220" s="132"/>
      <x:c r="P220" s="132"/>
      <x:c r="Q220" s="132"/>
      <x:c r="R220" s="132"/>
      <x:c r="S220" s="132"/>
      <x:c r="T220" s="132"/>
      <x:c r="U220" s="137"/>
    </x:row>
    <x:row r="221">
      <x:c r="A221" s="131"/>
      <x:c r="B221" s="132"/>
      <x:c r="C221" s="132"/>
      <x:c r="D221" s="132"/>
      <x:c r="E221" s="133"/>
      <x:c r="F221" s="132"/>
      <x:c r="G221" s="132"/>
      <x:c r="H221" s="132"/>
      <x:c r="I221" s="132"/>
      <x:c r="J221" s="136"/>
      <x:c r="K221" s="136"/>
      <x:c r="L221" s="136"/>
      <x:c r="M221" s="135"/>
      <x:c r="N221" s="135"/>
      <x:c r="O221" s="132"/>
      <x:c r="P221" s="132"/>
      <x:c r="Q221" s="132"/>
      <x:c r="R221" s="132"/>
      <x:c r="S221" s="132"/>
      <x:c r="T221" s="132"/>
      <x:c r="U221" s="137"/>
    </x:row>
    <x:row r="222">
      <x:c r="A222" s="131"/>
      <x:c r="B222" s="132"/>
      <x:c r="C222" s="132"/>
      <x:c r="D222" s="132"/>
      <x:c r="E222" s="133"/>
      <x:c r="F222" s="132"/>
      <x:c r="G222" s="132"/>
      <x:c r="H222" s="132"/>
      <x:c r="I222" s="132"/>
      <x:c r="J222" s="136"/>
      <x:c r="K222" s="136"/>
      <x:c r="L222" s="136"/>
      <x:c r="M222" s="135"/>
      <x:c r="N222" s="135"/>
      <x:c r="O222" s="132"/>
      <x:c r="P222" s="132"/>
      <x:c r="Q222" s="132"/>
      <x:c r="R222" s="132"/>
      <x:c r="S222" s="132"/>
      <x:c r="T222" s="132"/>
      <x:c r="U222" s="137"/>
    </x:row>
    <x:row r="223">
      <x:c r="A223" s="131"/>
      <x:c r="B223" s="132"/>
      <x:c r="C223" s="132"/>
      <x:c r="D223" s="132"/>
      <x:c r="E223" s="133"/>
      <x:c r="F223" s="132"/>
      <x:c r="G223" s="132"/>
      <x:c r="H223" s="132"/>
      <x:c r="I223" s="132"/>
      <x:c r="J223" s="136"/>
      <x:c r="K223" s="136"/>
      <x:c r="L223" s="136"/>
      <x:c r="M223" s="135"/>
      <x:c r="N223" s="135"/>
      <x:c r="O223" s="132"/>
      <x:c r="P223" s="132"/>
      <x:c r="Q223" s="132"/>
      <x:c r="R223" s="132"/>
      <x:c r="S223" s="132"/>
      <x:c r="T223" s="132"/>
      <x:c r="U223" s="137"/>
    </x:row>
    <x:row r="224">
      <x:c r="A224" s="131"/>
      <x:c r="B224" s="132"/>
      <x:c r="C224" s="132"/>
      <x:c r="D224" s="132"/>
      <x:c r="E224" s="133"/>
      <x:c r="F224" s="132"/>
      <x:c r="G224" s="132"/>
      <x:c r="H224" s="132"/>
      <x:c r="I224" s="132"/>
      <x:c r="J224" s="136"/>
      <x:c r="K224" s="136"/>
      <x:c r="L224" s="136"/>
      <x:c r="M224" s="135"/>
      <x:c r="N224" s="135"/>
      <x:c r="O224" s="132"/>
      <x:c r="P224" s="132"/>
      <x:c r="Q224" s="132"/>
      <x:c r="R224" s="132"/>
      <x:c r="S224" s="132"/>
      <x:c r="T224" s="132"/>
      <x:c r="U224" s="137"/>
    </x:row>
    <x:row r="225">
      <x:c r="A225" s="131"/>
      <x:c r="B225" s="132"/>
      <x:c r="C225" s="132"/>
      <x:c r="D225" s="132"/>
      <x:c r="E225" s="133"/>
      <x:c r="F225" s="132"/>
      <x:c r="G225" s="132"/>
      <x:c r="H225" s="132"/>
      <x:c r="I225" s="132"/>
      <x:c r="J225" s="136"/>
      <x:c r="K225" s="136"/>
      <x:c r="L225" s="136"/>
      <x:c r="M225" s="135"/>
      <x:c r="N225" s="135"/>
      <x:c r="O225" s="132"/>
      <x:c r="P225" s="132"/>
      <x:c r="Q225" s="132"/>
      <x:c r="R225" s="132"/>
      <x:c r="S225" s="132"/>
      <x:c r="T225" s="132"/>
      <x:c r="U225" s="137"/>
    </x:row>
    <x:row r="226">
      <x:c r="A226" s="131"/>
      <x:c r="B226" s="132"/>
      <x:c r="C226" s="132"/>
      <x:c r="D226" s="132"/>
      <x:c r="E226" s="133"/>
      <x:c r="F226" s="132"/>
      <x:c r="G226" s="132"/>
      <x:c r="H226" s="132"/>
      <x:c r="I226" s="132"/>
      <x:c r="J226" s="136"/>
      <x:c r="K226" s="136"/>
      <x:c r="L226" s="136"/>
      <x:c r="M226" s="135"/>
      <x:c r="N226" s="135"/>
      <x:c r="O226" s="132"/>
      <x:c r="P226" s="132"/>
      <x:c r="Q226" s="132"/>
      <x:c r="R226" s="132"/>
      <x:c r="S226" s="132"/>
      <x:c r="T226" s="132"/>
      <x:c r="U226" s="137"/>
    </x:row>
    <x:row r="227">
      <x:c r="A227" s="131"/>
      <x:c r="B227" s="132"/>
      <x:c r="C227" s="132"/>
      <x:c r="D227" s="132"/>
      <x:c r="E227" s="133"/>
      <x:c r="F227" s="132"/>
      <x:c r="G227" s="132"/>
      <x:c r="H227" s="132"/>
      <x:c r="I227" s="132"/>
      <x:c r="J227" s="136"/>
      <x:c r="K227" s="136"/>
      <x:c r="L227" s="136"/>
      <x:c r="M227" s="135"/>
      <x:c r="N227" s="135"/>
      <x:c r="O227" s="132"/>
      <x:c r="P227" s="132"/>
      <x:c r="Q227" s="132"/>
      <x:c r="R227" s="132"/>
      <x:c r="S227" s="132"/>
      <x:c r="T227" s="132"/>
      <x:c r="U227" s="137"/>
    </x:row>
    <x:row r="228">
      <x:c r="A228" s="131"/>
      <x:c r="B228" s="132"/>
      <x:c r="C228" s="132"/>
      <x:c r="D228" s="132"/>
      <x:c r="E228" s="133"/>
      <x:c r="F228" s="132"/>
      <x:c r="G228" s="132"/>
      <x:c r="H228" s="132"/>
      <x:c r="I228" s="132"/>
      <x:c r="J228" s="136"/>
      <x:c r="K228" s="136"/>
      <x:c r="L228" s="136"/>
      <x:c r="M228" s="135"/>
      <x:c r="N228" s="135"/>
      <x:c r="O228" s="132"/>
      <x:c r="P228" s="132"/>
      <x:c r="Q228" s="132"/>
      <x:c r="R228" s="132"/>
      <x:c r="S228" s="132"/>
      <x:c r="T228" s="132"/>
      <x:c r="U228" s="137"/>
    </x:row>
    <x:row r="229">
      <x:c r="A229" s="131"/>
      <x:c r="B229" s="132"/>
      <x:c r="C229" s="132"/>
      <x:c r="D229" s="132"/>
      <x:c r="E229" s="133"/>
      <x:c r="F229" s="132"/>
      <x:c r="G229" s="132"/>
      <x:c r="H229" s="132"/>
      <x:c r="I229" s="132"/>
      <x:c r="J229" s="136"/>
      <x:c r="K229" s="136"/>
      <x:c r="L229" s="136"/>
      <x:c r="M229" s="135"/>
      <x:c r="N229" s="135"/>
      <x:c r="O229" s="132"/>
      <x:c r="P229" s="132"/>
      <x:c r="Q229" s="132"/>
      <x:c r="R229" s="132"/>
      <x:c r="S229" s="132"/>
      <x:c r="T229" s="132"/>
      <x:c r="U229" s="137"/>
    </x:row>
    <x:row r="230">
      <x:c r="A230" s="131"/>
      <x:c r="B230" s="132"/>
      <x:c r="C230" s="132"/>
      <x:c r="D230" s="132"/>
      <x:c r="E230" s="133"/>
      <x:c r="F230" s="132"/>
      <x:c r="G230" s="132"/>
      <x:c r="H230" s="132"/>
      <x:c r="I230" s="132"/>
      <x:c r="J230" s="136"/>
      <x:c r="K230" s="136"/>
      <x:c r="L230" s="136"/>
      <x:c r="M230" s="135"/>
      <x:c r="N230" s="135"/>
      <x:c r="O230" s="132"/>
      <x:c r="P230" s="132"/>
      <x:c r="Q230" s="132"/>
      <x:c r="R230" s="132"/>
      <x:c r="S230" s="132"/>
      <x:c r="T230" s="132"/>
      <x:c r="U230" s="137"/>
    </x:row>
    <x:row r="231">
      <x:c r="A231" s="131"/>
      <x:c r="B231" s="132"/>
      <x:c r="C231" s="132"/>
      <x:c r="D231" s="132"/>
      <x:c r="E231" s="133"/>
      <x:c r="F231" s="132"/>
      <x:c r="G231" s="132"/>
      <x:c r="H231" s="132"/>
      <x:c r="I231" s="132"/>
      <x:c r="J231" s="136"/>
      <x:c r="K231" s="136"/>
      <x:c r="L231" s="136"/>
      <x:c r="M231" s="135"/>
      <x:c r="N231" s="135"/>
      <x:c r="O231" s="132"/>
      <x:c r="P231" s="132"/>
      <x:c r="Q231" s="132"/>
      <x:c r="R231" s="132"/>
      <x:c r="S231" s="132"/>
      <x:c r="T231" s="132"/>
      <x:c r="U231" s="137"/>
    </x:row>
    <x:row r="232">
      <x:c r="A232" s="131"/>
      <x:c r="B232" s="132"/>
      <x:c r="C232" s="132"/>
      <x:c r="D232" s="132"/>
      <x:c r="E232" s="133"/>
      <x:c r="F232" s="132"/>
      <x:c r="G232" s="132"/>
      <x:c r="H232" s="132"/>
      <x:c r="I232" s="132"/>
      <x:c r="J232" s="136"/>
      <x:c r="K232" s="136"/>
      <x:c r="L232" s="136"/>
      <x:c r="M232" s="135"/>
      <x:c r="N232" s="135"/>
      <x:c r="O232" s="132"/>
      <x:c r="P232" s="132"/>
      <x:c r="Q232" s="132"/>
      <x:c r="R232" s="132"/>
      <x:c r="S232" s="132"/>
      <x:c r="T232" s="132"/>
      <x:c r="U232" s="137"/>
    </x:row>
    <x:row r="233">
      <x:c r="A233" s="131"/>
      <x:c r="B233" s="132"/>
      <x:c r="C233" s="132"/>
      <x:c r="D233" s="132"/>
      <x:c r="E233" s="133"/>
      <x:c r="F233" s="132"/>
      <x:c r="G233" s="132"/>
      <x:c r="H233" s="132"/>
      <x:c r="I233" s="132"/>
      <x:c r="J233" s="136"/>
      <x:c r="K233" s="136"/>
      <x:c r="L233" s="136"/>
      <x:c r="M233" s="135"/>
      <x:c r="N233" s="135"/>
      <x:c r="O233" s="132"/>
      <x:c r="P233" s="132"/>
      <x:c r="Q233" s="132"/>
      <x:c r="R233" s="132"/>
      <x:c r="S233" s="132"/>
      <x:c r="T233" s="132"/>
      <x:c r="U233" s="137"/>
    </x:row>
    <x:row r="234">
      <x:c r="A234" s="131"/>
      <x:c r="B234" s="132"/>
      <x:c r="C234" s="132"/>
      <x:c r="D234" s="132"/>
      <x:c r="E234" s="133"/>
      <x:c r="F234" s="132"/>
      <x:c r="G234" s="132"/>
      <x:c r="H234" s="132"/>
      <x:c r="I234" s="132"/>
      <x:c r="J234" s="136"/>
      <x:c r="K234" s="136"/>
      <x:c r="L234" s="136"/>
      <x:c r="M234" s="135"/>
      <x:c r="N234" s="135"/>
      <x:c r="O234" s="132"/>
      <x:c r="P234" s="132"/>
      <x:c r="Q234" s="132"/>
      <x:c r="R234" s="132"/>
      <x:c r="S234" s="132"/>
      <x:c r="T234" s="132"/>
      <x:c r="U234" s="137"/>
    </x:row>
    <x:row r="235">
      <x:c r="A235" s="131"/>
      <x:c r="B235" s="132"/>
      <x:c r="C235" s="132"/>
      <x:c r="D235" s="132"/>
      <x:c r="E235" s="133"/>
      <x:c r="F235" s="132"/>
      <x:c r="G235" s="132"/>
      <x:c r="H235" s="132"/>
      <x:c r="I235" s="132"/>
      <x:c r="J235" s="136"/>
      <x:c r="K235" s="136"/>
      <x:c r="L235" s="136"/>
      <x:c r="M235" s="135"/>
      <x:c r="N235" s="135"/>
      <x:c r="O235" s="132"/>
      <x:c r="P235" s="132"/>
      <x:c r="Q235" s="132"/>
      <x:c r="R235" s="132"/>
      <x:c r="S235" s="132"/>
      <x:c r="T235" s="132"/>
      <x:c r="U235" s="137"/>
    </x:row>
    <x:row r="236">
      <x:c r="A236" s="131"/>
      <x:c r="B236" s="132"/>
      <x:c r="C236" s="132"/>
      <x:c r="D236" s="132"/>
      <x:c r="E236" s="133"/>
      <x:c r="F236" s="132"/>
      <x:c r="G236" s="132"/>
      <x:c r="H236" s="132"/>
      <x:c r="I236" s="132"/>
      <x:c r="J236" s="136"/>
      <x:c r="K236" s="136"/>
      <x:c r="L236" s="136"/>
      <x:c r="M236" s="135"/>
      <x:c r="N236" s="135"/>
      <x:c r="O236" s="132"/>
      <x:c r="P236" s="132"/>
      <x:c r="Q236" s="132"/>
      <x:c r="R236" s="132"/>
      <x:c r="S236" s="132"/>
      <x:c r="T236" s="132"/>
      <x:c r="U236" s="137"/>
    </x:row>
    <x:row r="237">
      <x:c r="A237" s="131"/>
      <x:c r="B237" s="132"/>
      <x:c r="C237" s="132"/>
      <x:c r="D237" s="132"/>
      <x:c r="E237" s="133"/>
      <x:c r="F237" s="132"/>
      <x:c r="G237" s="132"/>
      <x:c r="H237" s="132"/>
      <x:c r="I237" s="132"/>
      <x:c r="J237" s="136"/>
      <x:c r="K237" s="136"/>
      <x:c r="L237" s="136"/>
      <x:c r="M237" s="135"/>
      <x:c r="N237" s="135"/>
      <x:c r="O237" s="132"/>
      <x:c r="P237" s="132"/>
      <x:c r="Q237" s="132"/>
      <x:c r="R237" s="132"/>
      <x:c r="S237" s="132"/>
      <x:c r="T237" s="132"/>
      <x:c r="U237" s="137"/>
    </x:row>
    <x:row r="238">
      <x:c r="A238" s="131"/>
      <x:c r="B238" s="132"/>
      <x:c r="C238" s="132"/>
      <x:c r="D238" s="132"/>
      <x:c r="E238" s="133"/>
      <x:c r="F238" s="132"/>
      <x:c r="G238" s="132"/>
      <x:c r="H238" s="132"/>
      <x:c r="I238" s="132"/>
      <x:c r="J238" s="136"/>
      <x:c r="K238" s="136"/>
      <x:c r="L238" s="136"/>
      <x:c r="M238" s="135"/>
      <x:c r="N238" s="135"/>
      <x:c r="O238" s="132"/>
      <x:c r="P238" s="132"/>
      <x:c r="Q238" s="132"/>
      <x:c r="R238" s="132"/>
      <x:c r="S238" s="132"/>
      <x:c r="T238" s="132"/>
      <x:c r="U238" s="137"/>
    </x:row>
    <x:row r="239">
      <x:c r="A239" s="131"/>
      <x:c r="B239" s="132"/>
      <x:c r="C239" s="132"/>
      <x:c r="D239" s="132"/>
      <x:c r="E239" s="133"/>
      <x:c r="F239" s="132"/>
      <x:c r="G239" s="132"/>
      <x:c r="H239" s="132"/>
      <x:c r="I239" s="132"/>
      <x:c r="J239" s="136"/>
      <x:c r="K239" s="136"/>
      <x:c r="L239" s="136"/>
      <x:c r="M239" s="135"/>
      <x:c r="N239" s="135"/>
      <x:c r="O239" s="132"/>
      <x:c r="P239" s="132"/>
      <x:c r="Q239" s="132"/>
      <x:c r="R239" s="132"/>
      <x:c r="S239" s="132"/>
      <x:c r="T239" s="132"/>
      <x:c r="U239" s="137"/>
    </x:row>
    <x:row r="240">
      <x:c r="A240" s="131"/>
      <x:c r="B240" s="132"/>
      <x:c r="C240" s="132"/>
      <x:c r="D240" s="132"/>
      <x:c r="E240" s="133"/>
      <x:c r="F240" s="132"/>
      <x:c r="G240" s="132"/>
      <x:c r="H240" s="132"/>
      <x:c r="I240" s="132"/>
      <x:c r="J240" s="136"/>
      <x:c r="K240" s="136"/>
      <x:c r="L240" s="136"/>
      <x:c r="M240" s="135"/>
      <x:c r="N240" s="135"/>
      <x:c r="O240" s="132"/>
      <x:c r="P240" s="132"/>
      <x:c r="Q240" s="132"/>
      <x:c r="R240" s="132"/>
      <x:c r="S240" s="132"/>
      <x:c r="T240" s="132"/>
      <x:c r="U240" s="137"/>
    </x:row>
    <x:row r="241">
      <x:c r="A241" s="131"/>
      <x:c r="B241" s="132"/>
      <x:c r="C241" s="132"/>
      <x:c r="D241" s="132"/>
      <x:c r="E241" s="133"/>
      <x:c r="F241" s="132"/>
      <x:c r="G241" s="132"/>
      <x:c r="H241" s="132"/>
      <x:c r="I241" s="132"/>
      <x:c r="J241" s="136"/>
      <x:c r="K241" s="136"/>
      <x:c r="L241" s="136"/>
      <x:c r="M241" s="135"/>
      <x:c r="N241" s="135"/>
      <x:c r="O241" s="132"/>
      <x:c r="P241" s="132"/>
      <x:c r="Q241" s="132"/>
      <x:c r="R241" s="132"/>
      <x:c r="S241" s="132"/>
      <x:c r="T241" s="132"/>
      <x:c r="U241" s="137"/>
    </x:row>
    <x:row r="242">
      <x:c r="A242" s="131"/>
      <x:c r="B242" s="132"/>
      <x:c r="C242" s="132"/>
      <x:c r="D242" s="132"/>
      <x:c r="E242" s="133"/>
      <x:c r="F242" s="132"/>
      <x:c r="G242" s="132"/>
      <x:c r="H242" s="132"/>
      <x:c r="I242" s="132"/>
      <x:c r="J242" s="136"/>
      <x:c r="K242" s="136"/>
      <x:c r="L242" s="136"/>
      <x:c r="M242" s="135"/>
      <x:c r="N242" s="135"/>
      <x:c r="O242" s="132"/>
      <x:c r="P242" s="132"/>
      <x:c r="Q242" s="132"/>
      <x:c r="R242" s="132"/>
      <x:c r="S242" s="132"/>
      <x:c r="T242" s="132"/>
      <x:c r="U242" s="137"/>
    </x:row>
    <x:row r="243">
      <x:c r="A243" s="131"/>
      <x:c r="B243" s="132"/>
      <x:c r="C243" s="132"/>
      <x:c r="D243" s="132"/>
      <x:c r="E243" s="133"/>
      <x:c r="F243" s="132"/>
      <x:c r="G243" s="132"/>
      <x:c r="H243" s="132"/>
      <x:c r="I243" s="132"/>
      <x:c r="J243" s="136"/>
      <x:c r="K243" s="136"/>
      <x:c r="L243" s="136"/>
      <x:c r="M243" s="135"/>
      <x:c r="N243" s="135"/>
      <x:c r="O243" s="132"/>
      <x:c r="P243" s="132"/>
      <x:c r="Q243" s="132"/>
      <x:c r="R243" s="132"/>
      <x:c r="S243" s="132"/>
      <x:c r="T243" s="132"/>
      <x:c r="U243" s="137"/>
    </x:row>
    <x:row r="244">
      <x:c r="A244" s="131"/>
      <x:c r="B244" s="132"/>
      <x:c r="C244" s="132"/>
      <x:c r="D244" s="132"/>
      <x:c r="E244" s="133"/>
      <x:c r="F244" s="132"/>
      <x:c r="G244" s="132"/>
      <x:c r="H244" s="132"/>
      <x:c r="I244" s="132"/>
      <x:c r="J244" s="136"/>
      <x:c r="K244" s="136"/>
      <x:c r="L244" s="136"/>
      <x:c r="M244" s="135"/>
      <x:c r="N244" s="135"/>
      <x:c r="O244" s="132"/>
      <x:c r="P244" s="132"/>
      <x:c r="Q244" s="132"/>
      <x:c r="R244" s="132"/>
      <x:c r="S244" s="132"/>
      <x:c r="T244" s="132"/>
      <x:c r="U244" s="137"/>
    </x:row>
    <x:row r="245">
      <x:c r="A245" s="131"/>
      <x:c r="B245" s="132"/>
      <x:c r="C245" s="132"/>
      <x:c r="D245" s="132"/>
      <x:c r="E245" s="133"/>
      <x:c r="F245" s="132"/>
      <x:c r="G245" s="132"/>
      <x:c r="H245" s="132"/>
      <x:c r="I245" s="132"/>
      <x:c r="J245" s="136"/>
      <x:c r="K245" s="136"/>
      <x:c r="L245" s="136"/>
      <x:c r="M245" s="135"/>
      <x:c r="N245" s="135"/>
      <x:c r="O245" s="132"/>
      <x:c r="P245" s="132"/>
      <x:c r="Q245" s="132"/>
      <x:c r="R245" s="132"/>
      <x:c r="S245" s="132"/>
      <x:c r="T245" s="132"/>
      <x:c r="U245" s="137"/>
    </x:row>
    <x:row r="246">
      <x:c r="A246" s="131"/>
      <x:c r="B246" s="132"/>
      <x:c r="C246" s="132"/>
      <x:c r="D246" s="132"/>
      <x:c r="E246" s="133"/>
      <x:c r="F246" s="132"/>
      <x:c r="G246" s="132"/>
      <x:c r="H246" s="132"/>
      <x:c r="I246" s="132"/>
      <x:c r="J246" s="136"/>
      <x:c r="K246" s="136"/>
      <x:c r="L246" s="136"/>
      <x:c r="M246" s="135"/>
      <x:c r="N246" s="135"/>
      <x:c r="O246" s="132"/>
      <x:c r="P246" s="132"/>
      <x:c r="Q246" s="132"/>
      <x:c r="R246" s="132"/>
      <x:c r="S246" s="132"/>
      <x:c r="T246" s="132"/>
      <x:c r="U246" s="137"/>
    </x:row>
    <x:row r="247">
      <x:c r="A247" s="131"/>
      <x:c r="B247" s="132"/>
      <x:c r="C247" s="132"/>
      <x:c r="D247" s="132"/>
      <x:c r="E247" s="133"/>
      <x:c r="F247" s="132"/>
      <x:c r="G247" s="132"/>
      <x:c r="H247" s="132"/>
      <x:c r="I247" s="132"/>
      <x:c r="J247" s="136"/>
      <x:c r="K247" s="136"/>
      <x:c r="L247" s="136"/>
      <x:c r="M247" s="135"/>
      <x:c r="N247" s="135"/>
      <x:c r="O247" s="132"/>
      <x:c r="P247" s="132"/>
      <x:c r="Q247" s="132"/>
      <x:c r="R247" s="132"/>
      <x:c r="S247" s="132"/>
      <x:c r="T247" s="132"/>
      <x:c r="U247" s="137"/>
    </x:row>
    <x:row r="248">
      <x:c r="A248" s="131"/>
      <x:c r="B248" s="132"/>
      <x:c r="C248" s="132"/>
      <x:c r="D248" s="132"/>
      <x:c r="E248" s="133"/>
      <x:c r="F248" s="132"/>
      <x:c r="G248" s="132"/>
      <x:c r="H248" s="132"/>
      <x:c r="I248" s="132"/>
      <x:c r="J248" s="136"/>
      <x:c r="K248" s="136"/>
      <x:c r="L248" s="136"/>
      <x:c r="M248" s="135"/>
      <x:c r="N248" s="135"/>
      <x:c r="O248" s="132"/>
      <x:c r="P248" s="132"/>
      <x:c r="Q248" s="132"/>
      <x:c r="R248" s="132"/>
      <x:c r="S248" s="132"/>
      <x:c r="T248" s="132"/>
      <x:c r="U248" s="137"/>
    </x:row>
    <x:row r="249">
      <x:c r="A249" s="131"/>
      <x:c r="B249" s="132"/>
      <x:c r="C249" s="132"/>
      <x:c r="D249" s="132"/>
      <x:c r="E249" s="133"/>
      <x:c r="F249" s="132"/>
      <x:c r="G249" s="132"/>
      <x:c r="H249" s="132"/>
      <x:c r="I249" s="132"/>
      <x:c r="J249" s="136"/>
      <x:c r="K249" s="136"/>
      <x:c r="L249" s="136"/>
      <x:c r="M249" s="135"/>
      <x:c r="N249" s="135"/>
      <x:c r="O249" s="132"/>
      <x:c r="P249" s="132"/>
      <x:c r="Q249" s="132"/>
      <x:c r="R249" s="132"/>
      <x:c r="S249" s="132"/>
      <x:c r="T249" s="132"/>
      <x:c r="U249" s="137"/>
    </x:row>
    <x:row r="250">
      <x:c r="A250" s="131"/>
      <x:c r="B250" s="132"/>
      <x:c r="C250" s="132"/>
      <x:c r="D250" s="132"/>
      <x:c r="E250" s="133"/>
      <x:c r="F250" s="132"/>
      <x:c r="G250" s="132"/>
      <x:c r="H250" s="132"/>
      <x:c r="I250" s="132"/>
      <x:c r="J250" s="136"/>
      <x:c r="K250" s="136"/>
      <x:c r="L250" s="136"/>
      <x:c r="M250" s="135"/>
      <x:c r="N250" s="135"/>
      <x:c r="O250" s="132"/>
      <x:c r="P250" s="132"/>
      <x:c r="Q250" s="132"/>
      <x:c r="R250" s="132"/>
      <x:c r="S250" s="132"/>
      <x:c r="T250" s="132"/>
      <x:c r="U250" s="137"/>
    </x:row>
    <x:row r="251">
      <x:c r="A251" s="131"/>
      <x:c r="B251" s="132"/>
      <x:c r="C251" s="132"/>
      <x:c r="D251" s="132"/>
      <x:c r="E251" s="133"/>
      <x:c r="F251" s="132"/>
      <x:c r="G251" s="132"/>
      <x:c r="H251" s="132"/>
      <x:c r="I251" s="132"/>
      <x:c r="J251" s="136"/>
      <x:c r="K251" s="136"/>
      <x:c r="L251" s="136"/>
      <x:c r="M251" s="135"/>
      <x:c r="N251" s="135"/>
      <x:c r="O251" s="132"/>
      <x:c r="P251" s="132"/>
      <x:c r="Q251" s="132"/>
      <x:c r="R251" s="132"/>
      <x:c r="S251" s="132"/>
      <x:c r="T251" s="132"/>
      <x:c r="U251" s="137"/>
    </x:row>
    <x:row r="252">
      <x:c r="A252" s="131"/>
      <x:c r="B252" s="132"/>
      <x:c r="C252" s="132"/>
      <x:c r="D252" s="132"/>
      <x:c r="E252" s="133"/>
      <x:c r="F252" s="132"/>
      <x:c r="G252" s="132"/>
      <x:c r="H252" s="132"/>
      <x:c r="I252" s="132"/>
      <x:c r="J252" s="136"/>
      <x:c r="K252" s="136"/>
      <x:c r="L252" s="136"/>
      <x:c r="M252" s="135"/>
      <x:c r="N252" s="135"/>
      <x:c r="O252" s="132"/>
      <x:c r="P252" s="132"/>
      <x:c r="Q252" s="132"/>
      <x:c r="R252" s="132"/>
      <x:c r="S252" s="132"/>
      <x:c r="T252" s="132"/>
      <x:c r="U252" s="137"/>
    </x:row>
    <x:row r="253">
      <x:c r="A253" s="131"/>
      <x:c r="B253" s="132"/>
      <x:c r="C253" s="132"/>
      <x:c r="D253" s="132"/>
      <x:c r="E253" s="133"/>
      <x:c r="F253" s="132"/>
      <x:c r="G253" s="132"/>
      <x:c r="H253" s="132"/>
      <x:c r="I253" s="132"/>
      <x:c r="J253" s="136"/>
      <x:c r="K253" s="136"/>
      <x:c r="L253" s="136"/>
      <x:c r="M253" s="135"/>
      <x:c r="N253" s="135"/>
      <x:c r="O253" s="132"/>
      <x:c r="P253" s="132"/>
      <x:c r="Q253" s="132"/>
      <x:c r="R253" s="132"/>
      <x:c r="S253" s="132"/>
      <x:c r="T253" s="132"/>
      <x:c r="U253" s="137"/>
    </x:row>
    <x:row r="254">
      <x:c r="A254" s="131"/>
      <x:c r="B254" s="132"/>
      <x:c r="C254" s="132"/>
      <x:c r="D254" s="132"/>
      <x:c r="E254" s="133"/>
      <x:c r="F254" s="132"/>
      <x:c r="G254" s="132"/>
      <x:c r="H254" s="132"/>
      <x:c r="I254" s="132"/>
      <x:c r="J254" s="136"/>
      <x:c r="K254" s="136"/>
      <x:c r="L254" s="136"/>
      <x:c r="M254" s="135"/>
      <x:c r="N254" s="135"/>
      <x:c r="O254" s="132"/>
      <x:c r="P254" s="132"/>
      <x:c r="Q254" s="132"/>
      <x:c r="R254" s="132"/>
      <x:c r="S254" s="132"/>
      <x:c r="T254" s="132"/>
      <x:c r="U254" s="137"/>
    </x:row>
    <x:row r="255">
      <x:c r="A255" s="131"/>
      <x:c r="B255" s="132"/>
      <x:c r="C255" s="132"/>
      <x:c r="D255" s="132"/>
      <x:c r="E255" s="133"/>
      <x:c r="F255" s="132"/>
      <x:c r="G255" s="132"/>
      <x:c r="H255" s="132"/>
      <x:c r="I255" s="132"/>
      <x:c r="J255" s="136"/>
      <x:c r="K255" s="136"/>
      <x:c r="L255" s="136"/>
      <x:c r="M255" s="135"/>
      <x:c r="N255" s="135"/>
      <x:c r="O255" s="132"/>
      <x:c r="P255" s="132"/>
      <x:c r="Q255" s="132"/>
      <x:c r="R255" s="132"/>
      <x:c r="S255" s="132"/>
      <x:c r="T255" s="132"/>
      <x:c r="U255" s="137"/>
    </x:row>
    <x:row r="256">
      <x:c r="A256" s="131"/>
      <x:c r="B256" s="132"/>
      <x:c r="C256" s="132"/>
      <x:c r="D256" s="132"/>
      <x:c r="E256" s="133"/>
      <x:c r="F256" s="132"/>
      <x:c r="G256" s="132"/>
      <x:c r="H256" s="132"/>
      <x:c r="I256" s="132"/>
      <x:c r="J256" s="136"/>
      <x:c r="K256" s="136"/>
      <x:c r="L256" s="136"/>
      <x:c r="M256" s="135"/>
      <x:c r="N256" s="135"/>
      <x:c r="O256" s="132"/>
      <x:c r="P256" s="132"/>
      <x:c r="Q256" s="132"/>
      <x:c r="R256" s="132"/>
      <x:c r="S256" s="132"/>
      <x:c r="T256" s="132"/>
      <x:c r="U256" s="137"/>
    </x:row>
    <x:row r="257">
      <x:c r="A257" s="131"/>
      <x:c r="B257" s="132"/>
      <x:c r="C257" s="132"/>
      <x:c r="D257" s="132"/>
      <x:c r="E257" s="133"/>
      <x:c r="F257" s="132"/>
      <x:c r="G257" s="132"/>
      <x:c r="H257" s="132"/>
      <x:c r="I257" s="132"/>
      <x:c r="J257" s="136"/>
      <x:c r="K257" s="136"/>
      <x:c r="L257" s="136"/>
      <x:c r="M257" s="135"/>
      <x:c r="N257" s="135"/>
      <x:c r="O257" s="132"/>
      <x:c r="P257" s="132"/>
      <x:c r="Q257" s="132"/>
      <x:c r="R257" s="132"/>
      <x:c r="S257" s="132"/>
      <x:c r="T257" s="132"/>
      <x:c r="U257" s="137"/>
    </x:row>
    <x:row r="258">
      <x:c r="A258" s="131"/>
      <x:c r="B258" s="132"/>
      <x:c r="C258" s="132"/>
      <x:c r="D258" s="132"/>
      <x:c r="E258" s="133"/>
      <x:c r="F258" s="132"/>
      <x:c r="G258" s="132"/>
      <x:c r="H258" s="132"/>
      <x:c r="I258" s="132"/>
      <x:c r="J258" s="136"/>
      <x:c r="K258" s="136"/>
      <x:c r="L258" s="136"/>
      <x:c r="M258" s="135"/>
      <x:c r="N258" s="135"/>
      <x:c r="O258" s="132"/>
      <x:c r="P258" s="132"/>
      <x:c r="Q258" s="132"/>
      <x:c r="R258" s="132"/>
      <x:c r="S258" s="132"/>
      <x:c r="T258" s="132"/>
      <x:c r="U258" s="137"/>
    </x:row>
    <x:row r="259">
      <x:c r="A259" s="131"/>
      <x:c r="B259" s="132"/>
      <x:c r="C259" s="132"/>
      <x:c r="D259" s="132"/>
      <x:c r="E259" s="133"/>
      <x:c r="F259" s="132"/>
      <x:c r="G259" s="132"/>
      <x:c r="H259" s="132"/>
      <x:c r="I259" s="132"/>
      <x:c r="J259" s="136"/>
      <x:c r="K259" s="136"/>
      <x:c r="L259" s="136"/>
      <x:c r="M259" s="135"/>
      <x:c r="N259" s="135"/>
      <x:c r="O259" s="132"/>
      <x:c r="P259" s="132"/>
      <x:c r="Q259" s="132"/>
      <x:c r="R259" s="132"/>
      <x:c r="S259" s="132"/>
      <x:c r="T259" s="132"/>
      <x:c r="U259" s="137"/>
    </x:row>
    <x:row r="260">
      <x:c r="A260" s="131"/>
      <x:c r="B260" s="132"/>
      <x:c r="C260" s="132"/>
      <x:c r="D260" s="132"/>
      <x:c r="E260" s="133"/>
      <x:c r="F260" s="132"/>
      <x:c r="G260" s="132"/>
      <x:c r="H260" s="132"/>
      <x:c r="I260" s="132"/>
      <x:c r="J260" s="136"/>
      <x:c r="K260" s="136"/>
      <x:c r="L260" s="136"/>
      <x:c r="M260" s="135"/>
      <x:c r="N260" s="135"/>
      <x:c r="O260" s="132"/>
      <x:c r="P260" s="132"/>
      <x:c r="Q260" s="132"/>
      <x:c r="R260" s="132"/>
      <x:c r="S260" s="132"/>
      <x:c r="T260" s="132"/>
      <x:c r="U260" s="137"/>
    </x:row>
    <x:row r="261">
      <x:c r="A261" s="131"/>
      <x:c r="B261" s="132"/>
      <x:c r="C261" s="132"/>
      <x:c r="D261" s="132"/>
      <x:c r="E261" s="133"/>
      <x:c r="F261" s="132"/>
      <x:c r="G261" s="132"/>
      <x:c r="H261" s="132"/>
      <x:c r="I261" s="132"/>
      <x:c r="J261" s="136"/>
      <x:c r="K261" s="136"/>
      <x:c r="L261" s="136"/>
      <x:c r="M261" s="135"/>
      <x:c r="N261" s="135"/>
      <x:c r="O261" s="132"/>
      <x:c r="P261" s="132"/>
      <x:c r="Q261" s="132"/>
      <x:c r="R261" s="132"/>
      <x:c r="S261" s="132"/>
      <x:c r="T261" s="132"/>
      <x:c r="U261" s="137"/>
    </x:row>
    <x:row r="262">
      <x:c r="A262" s="131"/>
      <x:c r="B262" s="132"/>
      <x:c r="C262" s="132"/>
      <x:c r="D262" s="132"/>
      <x:c r="E262" s="133"/>
      <x:c r="F262" s="132"/>
      <x:c r="G262" s="132"/>
      <x:c r="H262" s="132"/>
      <x:c r="I262" s="132"/>
      <x:c r="J262" s="136"/>
      <x:c r="K262" s="136"/>
      <x:c r="L262" s="136"/>
      <x:c r="M262" s="135"/>
      <x:c r="N262" s="135"/>
      <x:c r="O262" s="132"/>
      <x:c r="P262" s="132"/>
      <x:c r="Q262" s="132"/>
      <x:c r="R262" s="132"/>
      <x:c r="S262" s="132"/>
      <x:c r="T262" s="132"/>
      <x:c r="U262" s="137"/>
    </x:row>
    <x:row r="263">
      <x:c r="A263" s="131"/>
      <x:c r="B263" s="132"/>
      <x:c r="C263" s="132"/>
      <x:c r="D263" s="132"/>
      <x:c r="E263" s="133"/>
      <x:c r="F263" s="132"/>
      <x:c r="G263" s="132"/>
      <x:c r="H263" s="132"/>
      <x:c r="I263" s="132"/>
      <x:c r="J263" s="136"/>
      <x:c r="K263" s="136"/>
      <x:c r="L263" s="136"/>
      <x:c r="M263" s="135"/>
      <x:c r="N263" s="135"/>
      <x:c r="O263" s="132"/>
      <x:c r="P263" s="132"/>
      <x:c r="Q263" s="132"/>
      <x:c r="R263" s="132"/>
      <x:c r="S263" s="132"/>
      <x:c r="T263" s="132"/>
      <x:c r="U263" s="137"/>
    </x:row>
    <x:row r="264">
      <x:c r="A264" s="131"/>
      <x:c r="B264" s="132"/>
      <x:c r="C264" s="132"/>
      <x:c r="D264" s="132"/>
      <x:c r="E264" s="133"/>
      <x:c r="F264" s="132"/>
      <x:c r="G264" s="132"/>
      <x:c r="H264" s="132"/>
      <x:c r="I264" s="132"/>
      <x:c r="J264" s="136"/>
      <x:c r="K264" s="136"/>
      <x:c r="L264" s="136"/>
      <x:c r="M264" s="135"/>
      <x:c r="N264" s="135"/>
      <x:c r="O264" s="132"/>
      <x:c r="P264" s="132"/>
      <x:c r="Q264" s="132"/>
      <x:c r="R264" s="132"/>
      <x:c r="S264" s="132"/>
      <x:c r="T264" s="132"/>
      <x:c r="U264" s="137"/>
    </x:row>
    <x:row r="265">
      <x:c r="A265" s="131"/>
      <x:c r="B265" s="132"/>
      <x:c r="C265" s="132"/>
      <x:c r="D265" s="132"/>
      <x:c r="E265" s="133"/>
      <x:c r="F265" s="132"/>
      <x:c r="G265" s="132"/>
      <x:c r="H265" s="132"/>
      <x:c r="I265" s="132"/>
      <x:c r="J265" s="136"/>
      <x:c r="K265" s="136"/>
      <x:c r="L265" s="136"/>
      <x:c r="M265" s="135"/>
      <x:c r="N265" s="135"/>
      <x:c r="O265" s="132"/>
      <x:c r="P265" s="132"/>
      <x:c r="Q265" s="132"/>
      <x:c r="R265" s="132"/>
      <x:c r="S265" s="132"/>
      <x:c r="T265" s="132"/>
      <x:c r="U265" s="137"/>
    </x:row>
    <x:row r="266">
      <x:c r="A266" s="131"/>
      <x:c r="B266" s="132"/>
      <x:c r="C266" s="132"/>
      <x:c r="D266" s="132"/>
      <x:c r="E266" s="133"/>
      <x:c r="F266" s="132"/>
      <x:c r="G266" s="132"/>
      <x:c r="H266" s="132"/>
      <x:c r="I266" s="132"/>
      <x:c r="J266" s="136"/>
      <x:c r="K266" s="136"/>
      <x:c r="L266" s="136"/>
      <x:c r="M266" s="135"/>
      <x:c r="N266" s="135"/>
      <x:c r="O266" s="132"/>
      <x:c r="P266" s="132"/>
      <x:c r="Q266" s="132"/>
      <x:c r="R266" s="132"/>
      <x:c r="S266" s="132"/>
      <x:c r="T266" s="132"/>
      <x:c r="U266" s="137"/>
    </x:row>
    <x:row r="267">
      <x:c r="A267" s="131"/>
      <x:c r="B267" s="132"/>
      <x:c r="C267" s="132"/>
      <x:c r="D267" s="132"/>
      <x:c r="E267" s="133"/>
      <x:c r="F267" s="132"/>
      <x:c r="G267" s="132"/>
      <x:c r="H267" s="132"/>
      <x:c r="I267" s="132"/>
      <x:c r="J267" s="136"/>
      <x:c r="K267" s="136"/>
      <x:c r="L267" s="136"/>
      <x:c r="M267" s="135"/>
      <x:c r="N267" s="135"/>
      <x:c r="O267" s="132"/>
      <x:c r="P267" s="132"/>
      <x:c r="Q267" s="132"/>
      <x:c r="R267" s="132"/>
      <x:c r="S267" s="132"/>
      <x:c r="T267" s="132"/>
      <x:c r="U267" s="137"/>
    </x:row>
    <x:row r="268">
      <x:c r="A268" s="131"/>
      <x:c r="B268" s="132"/>
      <x:c r="C268" s="132"/>
      <x:c r="D268" s="132"/>
      <x:c r="E268" s="133"/>
      <x:c r="F268" s="132"/>
      <x:c r="G268" s="132"/>
      <x:c r="H268" s="132"/>
      <x:c r="I268" s="132"/>
      <x:c r="J268" s="136"/>
      <x:c r="K268" s="136"/>
      <x:c r="L268" s="136"/>
      <x:c r="M268" s="135"/>
      <x:c r="N268" s="135"/>
      <x:c r="O268" s="132"/>
      <x:c r="P268" s="132"/>
      <x:c r="Q268" s="132"/>
      <x:c r="R268" s="132"/>
      <x:c r="S268" s="132"/>
      <x:c r="T268" s="132"/>
      <x:c r="U268" s="137"/>
    </x:row>
    <x:row r="269">
      <x:c r="A269" s="131"/>
      <x:c r="B269" s="132"/>
      <x:c r="C269" s="132"/>
      <x:c r="D269" s="132"/>
      <x:c r="E269" s="133"/>
      <x:c r="F269" s="132"/>
      <x:c r="G269" s="132"/>
      <x:c r="H269" s="132"/>
      <x:c r="I269" s="132"/>
      <x:c r="J269" s="136"/>
      <x:c r="K269" s="136"/>
      <x:c r="L269" s="136"/>
      <x:c r="M269" s="135"/>
      <x:c r="N269" s="135"/>
      <x:c r="O269" s="132"/>
      <x:c r="P269" s="132"/>
      <x:c r="Q269" s="132"/>
      <x:c r="R269" s="132"/>
      <x:c r="S269" s="132"/>
      <x:c r="T269" s="132"/>
      <x:c r="U269" s="137"/>
    </x:row>
    <x:row r="270">
      <x:c r="A270" s="131"/>
      <x:c r="B270" s="132"/>
      <x:c r="C270" s="132"/>
      <x:c r="D270" s="132"/>
      <x:c r="E270" s="133"/>
      <x:c r="F270" s="132"/>
      <x:c r="G270" s="132"/>
      <x:c r="H270" s="132"/>
      <x:c r="I270" s="132"/>
      <x:c r="J270" s="136"/>
      <x:c r="K270" s="136"/>
      <x:c r="L270" s="136"/>
      <x:c r="M270" s="135"/>
      <x:c r="N270" s="135"/>
      <x:c r="O270" s="132"/>
      <x:c r="P270" s="132"/>
      <x:c r="Q270" s="132"/>
      <x:c r="R270" s="132"/>
      <x:c r="S270" s="132"/>
      <x:c r="T270" s="132"/>
      <x:c r="U270" s="137"/>
    </x:row>
    <x:row r="271">
      <x:c r="A271" s="131"/>
      <x:c r="B271" s="132"/>
      <x:c r="C271" s="132"/>
      <x:c r="D271" s="132"/>
      <x:c r="E271" s="133"/>
      <x:c r="F271" s="132"/>
      <x:c r="G271" s="132"/>
      <x:c r="H271" s="132"/>
      <x:c r="I271" s="132"/>
      <x:c r="J271" s="136"/>
      <x:c r="K271" s="136"/>
      <x:c r="L271" s="136"/>
      <x:c r="M271" s="135"/>
      <x:c r="N271" s="135"/>
      <x:c r="O271" s="132"/>
      <x:c r="P271" s="132"/>
      <x:c r="Q271" s="132"/>
      <x:c r="R271" s="132"/>
      <x:c r="S271" s="132"/>
      <x:c r="T271" s="132"/>
      <x:c r="U271" s="137"/>
    </x:row>
    <x:row r="272">
      <x:c r="A272" s="131"/>
      <x:c r="B272" s="132"/>
      <x:c r="C272" s="132"/>
      <x:c r="D272" s="132"/>
      <x:c r="E272" s="133"/>
      <x:c r="F272" s="132"/>
      <x:c r="G272" s="132"/>
      <x:c r="H272" s="132"/>
      <x:c r="I272" s="132"/>
      <x:c r="J272" s="136"/>
      <x:c r="K272" s="136"/>
      <x:c r="L272" s="136"/>
      <x:c r="M272" s="135"/>
      <x:c r="N272" s="135"/>
      <x:c r="O272" s="132"/>
      <x:c r="P272" s="132"/>
      <x:c r="Q272" s="132"/>
      <x:c r="R272" s="132"/>
      <x:c r="S272" s="132"/>
      <x:c r="T272" s="132"/>
      <x:c r="U272" s="137"/>
    </x:row>
    <x:row r="273">
      <x:c r="A273" s="131"/>
      <x:c r="B273" s="132"/>
      <x:c r="C273" s="132"/>
      <x:c r="D273" s="132"/>
      <x:c r="E273" s="133"/>
      <x:c r="F273" s="132"/>
      <x:c r="G273" s="132"/>
      <x:c r="H273" s="132"/>
      <x:c r="I273" s="132"/>
      <x:c r="J273" s="136"/>
      <x:c r="K273" s="136"/>
      <x:c r="L273" s="136"/>
      <x:c r="M273" s="135"/>
      <x:c r="N273" s="135"/>
      <x:c r="O273" s="132"/>
      <x:c r="P273" s="132"/>
      <x:c r="Q273" s="132"/>
      <x:c r="R273" s="132"/>
      <x:c r="S273" s="132"/>
      <x:c r="T273" s="132"/>
      <x:c r="U273" s="137"/>
    </x:row>
    <x:row r="274">
      <x:c r="A274" s="131"/>
      <x:c r="B274" s="132"/>
      <x:c r="C274" s="132"/>
      <x:c r="D274" s="132"/>
      <x:c r="E274" s="133"/>
      <x:c r="F274" s="132"/>
      <x:c r="G274" s="132"/>
      <x:c r="H274" s="132"/>
      <x:c r="I274" s="132"/>
      <x:c r="J274" s="136"/>
      <x:c r="K274" s="136"/>
      <x:c r="L274" s="136"/>
      <x:c r="M274" s="135"/>
      <x:c r="N274" s="135"/>
      <x:c r="O274" s="132"/>
      <x:c r="P274" s="132"/>
      <x:c r="Q274" s="132"/>
      <x:c r="R274" s="132"/>
      <x:c r="S274" s="132"/>
      <x:c r="T274" s="132"/>
      <x:c r="U274" s="137"/>
    </x:row>
    <x:row r="275">
      <x:c r="A275" s="131"/>
      <x:c r="B275" s="132"/>
      <x:c r="C275" s="132"/>
      <x:c r="D275" s="132"/>
      <x:c r="E275" s="133"/>
      <x:c r="F275" s="132"/>
      <x:c r="G275" s="132"/>
      <x:c r="H275" s="132"/>
      <x:c r="I275" s="132"/>
      <x:c r="J275" s="136"/>
      <x:c r="K275" s="136"/>
      <x:c r="L275" s="136"/>
      <x:c r="M275" s="135"/>
      <x:c r="N275" s="135"/>
      <x:c r="O275" s="132"/>
      <x:c r="P275" s="132"/>
      <x:c r="Q275" s="132"/>
      <x:c r="R275" s="132"/>
      <x:c r="S275" s="132"/>
      <x:c r="T275" s="132"/>
      <x:c r="U275" s="137"/>
    </x:row>
    <x:row r="276">
      <x:c r="A276" s="131"/>
      <x:c r="B276" s="132"/>
      <x:c r="C276" s="132"/>
      <x:c r="D276" s="132"/>
      <x:c r="E276" s="133"/>
      <x:c r="F276" s="132"/>
      <x:c r="G276" s="132"/>
      <x:c r="H276" s="132"/>
      <x:c r="I276" s="132"/>
      <x:c r="J276" s="136"/>
      <x:c r="K276" s="136"/>
      <x:c r="L276" s="136"/>
      <x:c r="M276" s="135"/>
      <x:c r="N276" s="135"/>
      <x:c r="O276" s="132"/>
      <x:c r="P276" s="132"/>
      <x:c r="Q276" s="132"/>
      <x:c r="R276" s="132"/>
      <x:c r="S276" s="132"/>
      <x:c r="T276" s="132"/>
      <x:c r="U276" s="137"/>
    </x:row>
    <x:row r="277">
      <x:c r="A277" s="131"/>
      <x:c r="B277" s="132"/>
      <x:c r="C277" s="132"/>
      <x:c r="D277" s="132"/>
      <x:c r="E277" s="133"/>
      <x:c r="F277" s="132"/>
      <x:c r="G277" s="132"/>
      <x:c r="H277" s="132"/>
      <x:c r="I277" s="132"/>
      <x:c r="J277" s="136"/>
      <x:c r="K277" s="136"/>
      <x:c r="L277" s="136"/>
      <x:c r="M277" s="135"/>
      <x:c r="N277" s="135"/>
      <x:c r="O277" s="132"/>
      <x:c r="P277" s="132"/>
      <x:c r="Q277" s="132"/>
      <x:c r="R277" s="132"/>
      <x:c r="S277" s="132"/>
      <x:c r="T277" s="132"/>
      <x:c r="U277" s="137"/>
    </x:row>
    <x:row r="278">
      <x:c r="A278" s="131"/>
      <x:c r="B278" s="132"/>
      <x:c r="C278" s="132"/>
      <x:c r="D278" s="132"/>
      <x:c r="E278" s="133"/>
      <x:c r="F278" s="132"/>
      <x:c r="G278" s="132"/>
      <x:c r="H278" s="132"/>
      <x:c r="I278" s="132"/>
      <x:c r="J278" s="136"/>
      <x:c r="K278" s="136"/>
      <x:c r="L278" s="136"/>
      <x:c r="M278" s="135"/>
      <x:c r="N278" s="135"/>
      <x:c r="O278" s="132"/>
      <x:c r="P278" s="132"/>
      <x:c r="Q278" s="132"/>
      <x:c r="R278" s="132"/>
      <x:c r="S278" s="132"/>
      <x:c r="T278" s="132"/>
      <x:c r="U278" s="137"/>
    </x:row>
    <x:row r="279">
      <x:c r="A279" s="131"/>
      <x:c r="B279" s="132"/>
      <x:c r="C279" s="132"/>
      <x:c r="D279" s="132"/>
      <x:c r="E279" s="133"/>
      <x:c r="F279" s="132"/>
      <x:c r="G279" s="132"/>
      <x:c r="H279" s="132"/>
      <x:c r="I279" s="132"/>
      <x:c r="J279" s="136"/>
      <x:c r="K279" s="136"/>
      <x:c r="L279" s="136"/>
      <x:c r="M279" s="135"/>
      <x:c r="N279" s="135"/>
      <x:c r="O279" s="132"/>
      <x:c r="P279" s="132"/>
      <x:c r="Q279" s="132"/>
      <x:c r="R279" s="132"/>
      <x:c r="S279" s="132"/>
      <x:c r="T279" s="132"/>
      <x:c r="U279" s="137"/>
    </x:row>
    <x:row r="280">
      <x:c r="A280" s="131"/>
      <x:c r="B280" s="132"/>
      <x:c r="C280" s="132"/>
      <x:c r="D280" s="132"/>
      <x:c r="E280" s="133"/>
      <x:c r="F280" s="132"/>
      <x:c r="G280" s="132"/>
      <x:c r="H280" s="132"/>
      <x:c r="I280" s="132"/>
      <x:c r="J280" s="136"/>
      <x:c r="K280" s="136"/>
      <x:c r="L280" s="136"/>
      <x:c r="M280" s="135"/>
      <x:c r="N280" s="135"/>
      <x:c r="O280" s="132"/>
      <x:c r="P280" s="132"/>
      <x:c r="Q280" s="132"/>
      <x:c r="R280" s="132"/>
      <x:c r="S280" s="132"/>
      <x:c r="T280" s="132"/>
      <x:c r="U280" s="137"/>
    </x:row>
    <x:row r="281">
      <x:c r="A281" s="131"/>
      <x:c r="B281" s="132"/>
      <x:c r="C281" s="132"/>
      <x:c r="D281" s="132"/>
      <x:c r="E281" s="133"/>
      <x:c r="F281" s="132"/>
      <x:c r="G281" s="132"/>
      <x:c r="H281" s="132"/>
      <x:c r="I281" s="132"/>
      <x:c r="J281" s="136"/>
      <x:c r="K281" s="136"/>
      <x:c r="L281" s="136"/>
      <x:c r="M281" s="135"/>
      <x:c r="N281" s="135"/>
      <x:c r="O281" s="132"/>
      <x:c r="P281" s="132"/>
      <x:c r="Q281" s="132"/>
      <x:c r="R281" s="132"/>
      <x:c r="S281" s="132"/>
      <x:c r="T281" s="132"/>
      <x:c r="U281" s="137"/>
    </x:row>
    <x:row r="282">
      <x:c r="A282" s="131"/>
      <x:c r="B282" s="132"/>
      <x:c r="C282" s="132"/>
      <x:c r="D282" s="132"/>
      <x:c r="E282" s="133"/>
      <x:c r="F282" s="132"/>
      <x:c r="G282" s="132"/>
      <x:c r="H282" s="132"/>
      <x:c r="I282" s="132"/>
      <x:c r="J282" s="136"/>
      <x:c r="K282" s="136"/>
      <x:c r="L282" s="136"/>
      <x:c r="M282" s="135"/>
      <x:c r="N282" s="135"/>
      <x:c r="O282" s="132"/>
      <x:c r="P282" s="132"/>
      <x:c r="Q282" s="132"/>
      <x:c r="R282" s="132"/>
      <x:c r="S282" s="132"/>
      <x:c r="T282" s="132"/>
      <x:c r="U282" s="137"/>
    </x:row>
    <x:row r="283">
      <x:c r="A283" s="131"/>
      <x:c r="B283" s="132"/>
      <x:c r="C283" s="132"/>
      <x:c r="D283" s="132"/>
      <x:c r="E283" s="133"/>
      <x:c r="F283" s="132"/>
      <x:c r="G283" s="132"/>
      <x:c r="H283" s="132"/>
      <x:c r="I283" s="132"/>
      <x:c r="J283" s="136"/>
      <x:c r="K283" s="136"/>
      <x:c r="L283" s="136"/>
      <x:c r="M283" s="135"/>
      <x:c r="N283" s="135"/>
      <x:c r="O283" s="132"/>
      <x:c r="P283" s="132"/>
      <x:c r="Q283" s="132"/>
      <x:c r="R283" s="132"/>
      <x:c r="S283" s="132"/>
      <x:c r="T283" s="132"/>
      <x:c r="U283" s="137"/>
    </x:row>
    <x:row r="284">
      <x:c r="A284" s="131"/>
      <x:c r="B284" s="132"/>
      <x:c r="C284" s="132"/>
      <x:c r="D284" s="132"/>
      <x:c r="E284" s="133"/>
      <x:c r="F284" s="132"/>
      <x:c r="G284" s="132"/>
      <x:c r="H284" s="132"/>
      <x:c r="I284" s="132"/>
      <x:c r="J284" s="136"/>
      <x:c r="K284" s="136"/>
      <x:c r="L284" s="136"/>
      <x:c r="M284" s="135"/>
      <x:c r="N284" s="135"/>
      <x:c r="O284" s="132"/>
      <x:c r="P284" s="132"/>
      <x:c r="Q284" s="132"/>
      <x:c r="R284" s="132"/>
      <x:c r="S284" s="132"/>
      <x:c r="T284" s="132"/>
      <x:c r="U284" s="137"/>
    </x:row>
    <x:row r="285">
      <x:c r="A285" s="131"/>
      <x:c r="B285" s="132"/>
      <x:c r="C285" s="132"/>
      <x:c r="D285" s="132"/>
      <x:c r="E285" s="133"/>
      <x:c r="F285" s="132"/>
      <x:c r="G285" s="132"/>
      <x:c r="H285" s="132"/>
      <x:c r="I285" s="132"/>
      <x:c r="J285" s="136"/>
      <x:c r="K285" s="136"/>
      <x:c r="L285" s="136"/>
      <x:c r="M285" s="135"/>
      <x:c r="N285" s="135"/>
      <x:c r="O285" s="132"/>
      <x:c r="P285" s="132"/>
      <x:c r="Q285" s="132"/>
      <x:c r="R285" s="132"/>
      <x:c r="S285" s="132"/>
      <x:c r="T285" s="132"/>
      <x:c r="U285" s="137"/>
    </x:row>
    <x:row r="286">
      <x:c r="A286" s="131"/>
      <x:c r="B286" s="132"/>
      <x:c r="C286" s="132"/>
      <x:c r="D286" s="132"/>
      <x:c r="E286" s="133"/>
      <x:c r="F286" s="132"/>
      <x:c r="G286" s="132"/>
      <x:c r="H286" s="132"/>
      <x:c r="I286" s="132"/>
      <x:c r="J286" s="136"/>
      <x:c r="K286" s="136"/>
      <x:c r="L286" s="136"/>
      <x:c r="M286" s="135"/>
      <x:c r="N286" s="135"/>
      <x:c r="O286" s="132"/>
      <x:c r="P286" s="132"/>
      <x:c r="Q286" s="132"/>
      <x:c r="R286" s="132"/>
      <x:c r="S286" s="132"/>
      <x:c r="T286" s="132"/>
      <x:c r="U286" s="137"/>
    </x:row>
    <x:row r="287">
      <x:c r="A287" s="131"/>
      <x:c r="B287" s="132"/>
      <x:c r="C287" s="132"/>
      <x:c r="D287" s="132"/>
      <x:c r="E287" s="133"/>
      <x:c r="F287" s="132"/>
      <x:c r="G287" s="132"/>
      <x:c r="H287" s="132"/>
      <x:c r="I287" s="132"/>
      <x:c r="J287" s="136"/>
      <x:c r="K287" s="136"/>
      <x:c r="L287" s="136"/>
      <x:c r="M287" s="135"/>
      <x:c r="N287" s="135"/>
      <x:c r="O287" s="132"/>
      <x:c r="P287" s="132"/>
      <x:c r="Q287" s="132"/>
      <x:c r="R287" s="132"/>
      <x:c r="S287" s="132"/>
      <x:c r="T287" s="132"/>
      <x:c r="U287" s="137"/>
    </x:row>
    <x:row r="288">
      <x:c r="A288" s="131"/>
      <x:c r="B288" s="132"/>
      <x:c r="C288" s="132"/>
      <x:c r="D288" s="132"/>
      <x:c r="E288" s="133"/>
      <x:c r="F288" s="132"/>
      <x:c r="G288" s="132"/>
      <x:c r="H288" s="132"/>
      <x:c r="I288" s="132"/>
      <x:c r="J288" s="136"/>
      <x:c r="K288" s="136"/>
      <x:c r="L288" s="136"/>
      <x:c r="M288" s="135"/>
      <x:c r="N288" s="135"/>
      <x:c r="O288" s="132"/>
      <x:c r="P288" s="132"/>
      <x:c r="Q288" s="132"/>
      <x:c r="R288" s="132"/>
      <x:c r="S288" s="132"/>
      <x:c r="T288" s="132"/>
      <x:c r="U288" s="137"/>
    </x:row>
    <x:row r="289">
      <x:c r="A289" s="131"/>
      <x:c r="B289" s="132"/>
      <x:c r="C289" s="132"/>
      <x:c r="D289" s="132"/>
      <x:c r="E289" s="133"/>
      <x:c r="F289" s="132"/>
      <x:c r="G289" s="132"/>
      <x:c r="H289" s="132"/>
      <x:c r="I289" s="132"/>
      <x:c r="J289" s="136"/>
      <x:c r="K289" s="136"/>
      <x:c r="L289" s="136"/>
      <x:c r="M289" s="135"/>
      <x:c r="N289" s="135"/>
      <x:c r="O289" s="132"/>
      <x:c r="P289" s="132"/>
      <x:c r="Q289" s="132"/>
      <x:c r="R289" s="132"/>
      <x:c r="S289" s="132"/>
      <x:c r="T289" s="132"/>
      <x:c r="U289" s="137"/>
    </x:row>
    <x:row r="290">
      <x:c r="A290" s="131"/>
      <x:c r="B290" s="132"/>
      <x:c r="C290" s="132"/>
      <x:c r="D290" s="132"/>
      <x:c r="E290" s="133"/>
      <x:c r="F290" s="132"/>
      <x:c r="G290" s="132"/>
      <x:c r="H290" s="132"/>
      <x:c r="I290" s="132"/>
      <x:c r="J290" s="136"/>
      <x:c r="K290" s="136"/>
      <x:c r="L290" s="136"/>
      <x:c r="M290" s="135"/>
      <x:c r="N290" s="135"/>
      <x:c r="O290" s="132"/>
      <x:c r="P290" s="132"/>
      <x:c r="Q290" s="132"/>
      <x:c r="R290" s="132"/>
      <x:c r="S290" s="132"/>
      <x:c r="T290" s="132"/>
      <x:c r="U290" s="137"/>
    </x:row>
    <x:row r="291">
      <x:c r="A291" s="131"/>
      <x:c r="B291" s="132"/>
      <x:c r="C291" s="132"/>
      <x:c r="D291" s="132"/>
      <x:c r="E291" s="133"/>
      <x:c r="F291" s="132"/>
      <x:c r="G291" s="132"/>
      <x:c r="H291" s="132"/>
      <x:c r="I291" s="132"/>
      <x:c r="J291" s="136"/>
      <x:c r="K291" s="136"/>
      <x:c r="L291" s="136"/>
      <x:c r="M291" s="135"/>
      <x:c r="N291" s="135"/>
      <x:c r="O291" s="132"/>
      <x:c r="P291" s="132"/>
      <x:c r="Q291" s="132"/>
      <x:c r="R291" s="132"/>
      <x:c r="S291" s="132"/>
      <x:c r="T291" s="132"/>
      <x:c r="U291" s="137"/>
    </x:row>
    <x:row r="292">
      <x:c r="A292" s="131"/>
      <x:c r="B292" s="132"/>
      <x:c r="C292" s="132"/>
      <x:c r="D292" s="132"/>
      <x:c r="E292" s="133"/>
      <x:c r="F292" s="132"/>
      <x:c r="G292" s="132"/>
      <x:c r="H292" s="132"/>
      <x:c r="I292" s="132"/>
      <x:c r="J292" s="136"/>
      <x:c r="K292" s="136"/>
      <x:c r="L292" s="136"/>
      <x:c r="M292" s="135"/>
      <x:c r="N292" s="135"/>
      <x:c r="O292" s="132"/>
      <x:c r="P292" s="132"/>
      <x:c r="Q292" s="132"/>
      <x:c r="R292" s="132"/>
      <x:c r="S292" s="132"/>
      <x:c r="T292" s="132"/>
      <x:c r="U292" s="137"/>
    </x:row>
    <x:row r="293">
      <x:c r="A293" s="131"/>
      <x:c r="B293" s="132"/>
      <x:c r="C293" s="132"/>
      <x:c r="D293" s="132"/>
      <x:c r="E293" s="133"/>
      <x:c r="F293" s="132"/>
      <x:c r="G293" s="132"/>
      <x:c r="H293" s="132"/>
      <x:c r="I293" s="132"/>
      <x:c r="J293" s="136"/>
      <x:c r="K293" s="136"/>
      <x:c r="L293" s="136"/>
      <x:c r="M293" s="135"/>
      <x:c r="N293" s="135"/>
      <x:c r="O293" s="132"/>
      <x:c r="P293" s="132"/>
      <x:c r="Q293" s="132"/>
      <x:c r="R293" s="132"/>
      <x:c r="S293" s="132"/>
      <x:c r="T293" s="132"/>
      <x:c r="U293" s="137"/>
    </x:row>
    <x:row r="294">
      <x:c r="A294" s="131"/>
      <x:c r="B294" s="132"/>
      <x:c r="C294" s="132"/>
      <x:c r="D294" s="132"/>
      <x:c r="E294" s="133"/>
      <x:c r="F294" s="132"/>
      <x:c r="G294" s="132"/>
      <x:c r="H294" s="132"/>
      <x:c r="I294" s="132"/>
      <x:c r="J294" s="136"/>
      <x:c r="K294" s="136"/>
      <x:c r="L294" s="136"/>
      <x:c r="M294" s="135"/>
      <x:c r="N294" s="135"/>
      <x:c r="O294" s="132"/>
      <x:c r="P294" s="132"/>
      <x:c r="Q294" s="132"/>
      <x:c r="R294" s="132"/>
      <x:c r="S294" s="132"/>
      <x:c r="T294" s="132"/>
      <x:c r="U294" s="137"/>
    </x:row>
    <x:row r="295">
      <x:c r="A295" s="131"/>
      <x:c r="B295" s="132"/>
      <x:c r="C295" s="132"/>
      <x:c r="D295" s="132"/>
      <x:c r="E295" s="133"/>
      <x:c r="F295" s="132"/>
      <x:c r="G295" s="132"/>
      <x:c r="H295" s="132"/>
      <x:c r="I295" s="132"/>
      <x:c r="J295" s="136"/>
      <x:c r="K295" s="136"/>
      <x:c r="L295" s="136"/>
      <x:c r="M295" s="135"/>
      <x:c r="N295" s="135"/>
      <x:c r="O295" s="132"/>
      <x:c r="P295" s="132"/>
      <x:c r="Q295" s="132"/>
      <x:c r="R295" s="132"/>
      <x:c r="S295" s="132"/>
      <x:c r="T295" s="132"/>
      <x:c r="U295" s="137"/>
    </x:row>
    <x:row r="296">
      <x:c r="A296" s="131"/>
      <x:c r="B296" s="132"/>
      <x:c r="C296" s="132"/>
      <x:c r="D296" s="132"/>
      <x:c r="E296" s="133"/>
      <x:c r="F296" s="132"/>
      <x:c r="G296" s="132"/>
      <x:c r="H296" s="132"/>
      <x:c r="I296" s="132"/>
      <x:c r="J296" s="136"/>
      <x:c r="K296" s="136"/>
      <x:c r="L296" s="136"/>
      <x:c r="M296" s="135"/>
      <x:c r="N296" s="135"/>
      <x:c r="O296" s="132"/>
      <x:c r="P296" s="132"/>
      <x:c r="Q296" s="132"/>
      <x:c r="R296" s="132"/>
      <x:c r="S296" s="132"/>
      <x:c r="T296" s="132"/>
      <x:c r="U296" s="137"/>
    </x:row>
    <x:row r="297">
      <x:c r="A297" s="131"/>
      <x:c r="B297" s="132"/>
      <x:c r="C297" s="132"/>
      <x:c r="D297" s="132"/>
      <x:c r="E297" s="133"/>
      <x:c r="F297" s="132"/>
      <x:c r="G297" s="132"/>
      <x:c r="H297" s="132"/>
      <x:c r="I297" s="132"/>
      <x:c r="J297" s="136"/>
      <x:c r="K297" s="136"/>
      <x:c r="L297" s="136"/>
      <x:c r="M297" s="135"/>
      <x:c r="N297" s="135"/>
      <x:c r="O297" s="132"/>
      <x:c r="P297" s="132"/>
      <x:c r="Q297" s="132"/>
      <x:c r="R297" s="132"/>
      <x:c r="S297" s="132"/>
      <x:c r="T297" s="132"/>
      <x:c r="U297" s="137"/>
    </x:row>
    <x:row r="298">
      <x:c r="A298" s="131"/>
      <x:c r="B298" s="132"/>
      <x:c r="C298" s="132"/>
      <x:c r="D298" s="132"/>
      <x:c r="E298" s="133"/>
      <x:c r="F298" s="132"/>
      <x:c r="G298" s="132"/>
      <x:c r="H298" s="132"/>
      <x:c r="I298" s="132"/>
      <x:c r="J298" s="136"/>
      <x:c r="K298" s="136"/>
      <x:c r="L298" s="136"/>
      <x:c r="M298" s="135"/>
      <x:c r="N298" s="135"/>
      <x:c r="O298" s="132"/>
      <x:c r="P298" s="132"/>
      <x:c r="Q298" s="132"/>
      <x:c r="R298" s="132"/>
      <x:c r="S298" s="132"/>
      <x:c r="T298" s="132"/>
      <x:c r="U298" s="137"/>
    </x:row>
    <x:row r="299">
      <x:c r="A299" s="131"/>
      <x:c r="B299" s="132"/>
      <x:c r="C299" s="132"/>
      <x:c r="D299" s="132"/>
      <x:c r="E299" s="133"/>
      <x:c r="F299" s="132"/>
      <x:c r="G299" s="132"/>
      <x:c r="H299" s="132"/>
      <x:c r="I299" s="132"/>
      <x:c r="J299" s="136"/>
      <x:c r="K299" s="136"/>
      <x:c r="L299" s="136"/>
      <x:c r="M299" s="135"/>
      <x:c r="N299" s="135"/>
      <x:c r="O299" s="132"/>
      <x:c r="P299" s="132"/>
      <x:c r="Q299" s="132"/>
      <x:c r="R299" s="132"/>
      <x:c r="S299" s="132"/>
      <x:c r="T299" s="132"/>
      <x:c r="U299" s="137"/>
    </x:row>
    <x:row r="300">
      <x:c r="A300" s="131"/>
      <x:c r="B300" s="132"/>
      <x:c r="C300" s="132"/>
      <x:c r="D300" s="132"/>
      <x:c r="E300" s="133"/>
      <x:c r="F300" s="132"/>
      <x:c r="G300" s="132"/>
      <x:c r="H300" s="132"/>
      <x:c r="I300" s="132"/>
      <x:c r="J300" s="136"/>
      <x:c r="K300" s="136"/>
      <x:c r="L300" s="136"/>
      <x:c r="M300" s="135"/>
      <x:c r="N300" s="135"/>
      <x:c r="O300" s="132"/>
      <x:c r="P300" s="132"/>
      <x:c r="Q300" s="132"/>
      <x:c r="R300" s="132"/>
      <x:c r="S300" s="132"/>
      <x:c r="T300" s="132"/>
      <x:c r="U300" s="137"/>
    </x:row>
    <x:row r="301">
      <x:c r="A301" s="131"/>
      <x:c r="B301" s="132"/>
      <x:c r="C301" s="132"/>
      <x:c r="D301" s="132"/>
      <x:c r="E301" s="133"/>
      <x:c r="F301" s="132"/>
      <x:c r="G301" s="132"/>
      <x:c r="H301" s="132"/>
      <x:c r="I301" s="132"/>
      <x:c r="J301" s="136"/>
      <x:c r="K301" s="136"/>
      <x:c r="L301" s="136"/>
      <x:c r="M301" s="135"/>
      <x:c r="N301" s="135"/>
      <x:c r="O301" s="132"/>
      <x:c r="P301" s="132"/>
      <x:c r="Q301" s="132"/>
      <x:c r="R301" s="132"/>
      <x:c r="S301" s="132"/>
      <x:c r="T301" s="132"/>
      <x:c r="U301" s="137"/>
    </x:row>
    <x:row r="302">
      <x:c r="A302" s="131"/>
      <x:c r="B302" s="132"/>
      <x:c r="C302" s="132"/>
      <x:c r="D302" s="132"/>
      <x:c r="E302" s="133"/>
      <x:c r="F302" s="132"/>
      <x:c r="G302" s="132"/>
      <x:c r="H302" s="132"/>
      <x:c r="I302" s="132"/>
      <x:c r="J302" s="136"/>
      <x:c r="K302" s="136"/>
      <x:c r="L302" s="136"/>
      <x:c r="M302" s="135"/>
      <x:c r="N302" s="135"/>
      <x:c r="O302" s="132"/>
      <x:c r="P302" s="132"/>
      <x:c r="Q302" s="132"/>
      <x:c r="R302" s="132"/>
      <x:c r="S302" s="132"/>
      <x:c r="T302" s="132"/>
      <x:c r="U302" s="137"/>
    </x:row>
    <x:row r="303">
      <x:c r="A303" s="131"/>
      <x:c r="B303" s="132"/>
      <x:c r="C303" s="132"/>
      <x:c r="D303" s="132"/>
      <x:c r="E303" s="133"/>
      <x:c r="F303" s="132"/>
      <x:c r="G303" s="132"/>
      <x:c r="H303" s="132"/>
      <x:c r="I303" s="132"/>
      <x:c r="J303" s="136"/>
      <x:c r="K303" s="136"/>
      <x:c r="L303" s="136"/>
      <x:c r="M303" s="135"/>
      <x:c r="N303" s="135"/>
      <x:c r="O303" s="132"/>
      <x:c r="P303" s="132"/>
      <x:c r="Q303" s="132"/>
      <x:c r="R303" s="132"/>
      <x:c r="S303" s="132"/>
      <x:c r="T303" s="132"/>
      <x:c r="U303" s="137"/>
    </x:row>
    <x:row r="304">
      <x:c r="A304" s="131"/>
      <x:c r="B304" s="132"/>
      <x:c r="C304" s="132"/>
      <x:c r="D304" s="132"/>
      <x:c r="E304" s="133"/>
      <x:c r="F304" s="132"/>
      <x:c r="G304" s="132"/>
      <x:c r="H304" s="132"/>
      <x:c r="I304" s="132"/>
      <x:c r="J304" s="136"/>
      <x:c r="K304" s="136"/>
      <x:c r="L304" s="136"/>
      <x:c r="M304" s="135"/>
      <x:c r="N304" s="135"/>
      <x:c r="O304" s="132"/>
      <x:c r="P304" s="132"/>
      <x:c r="Q304" s="132"/>
      <x:c r="R304" s="132"/>
      <x:c r="S304" s="132"/>
      <x:c r="T304" s="132"/>
      <x:c r="U304" s="137"/>
    </x:row>
    <x:row r="305">
      <x:c r="A305" s="138"/>
      <x:c r="B305" s="139"/>
      <x:c r="C305" s="139"/>
      <x:c r="D305" s="139"/>
      <x:c r="E305" s="140"/>
      <x:c r="F305" s="139"/>
      <x:c r="G305" s="139"/>
      <x:c r="H305" s="139"/>
      <x:c r="I305" s="139"/>
      <x:c r="J305" s="143"/>
      <x:c r="K305" s="143"/>
      <x:c r="L305" s="143"/>
      <x:c r="M305" s="142"/>
      <x:c r="N305" s="142"/>
      <x:c r="O305" s="139"/>
      <x:c r="P305" s="139"/>
      <x:c r="Q305" s="139"/>
      <x:c r="R305" s="139"/>
      <x:c r="S305" s="139"/>
      <x:c r="T305" s="139"/>
      <x:c r="U305" s="144"/>
    </x:row>
  </x:sheetData>
  <x:mergeCells>
    <x:mergeCell ref="A1:U1"/>
    <x:mergeCell ref="A2:U2"/>
    <x:mergeCell ref="A4:U4"/>
  </x:mergeCells>
  <x:dataValidations count="2">
    <x:dataValidation type="list" sqref="I6:I305">
      <x:formula1>"Education,Food security,Housing / homelessness,Health,Financial wellness,Environment,Women / girls,Community development,Other"</x:formula1>
    </x:dataValidation>
    <x:dataValidation type="list" sqref="S6:S305">
      <x:formula1>"Pending,Yes,Returned,No"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40d48899184907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17" hidden="0" customWidth="1"/>
    <x:col min="4" max="4" width="14" hidden="0" customWidth="1"/>
    <x:col min="5" max="5" width="44" hidden="0" customWidth="1"/>
    <x:col min="6" max="6" width="18" hidden="0" customWidth="1"/>
    <x:col min="7" max="7" width="13" hidden="0" customWidth="1"/>
    <x:col min="8" max="8" width="14" hidden="0" customWidth="1"/>
    <x:col min="9" max="9" width="18" hidden="0" customWidth="1"/>
    <x:col min="10" max="10" width="14" hidden="0" customWidth="1"/>
    <x:col min="11" max="11" width="30" hidden="0" customWidth="1"/>
    <x:col min="12" max="12" width="25" hidden="0" customWidth="1"/>
    <x:col min="13" max="13" width="34" hidden="0" customWidth="1"/>
    <x:col min="14" max="14" width="14" hidden="0" customWidth="1"/>
    <x:col min="15" max="15" width="18" hidden="0" customWidth="1"/>
    <x:col min="16" max="16" width="30" hidden="0" customWidth="1"/>
  </x:cols>
  <x:sheetData>
    <x:row r="1" ht="35" customHeight="1">
      <x:c r="A1" s="5" t="str">
        <x:v>MEETING ACTION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9" t="str">
        <x:v>Record decisions and actions, not sensitive deliberations. Link approved minutes in the portal.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11" t="str">
        <x:v>DECISIONS, OWNERS, DUE DATES &amp; EVIDENCE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</x:row>
    <x:row r="5" ht="34" customHeight="1">
      <x:c r="A5" s="86" t="str">
        <x:v>Action ID</x:v>
      </x:c>
      <x:c r="B5" s="87" t="str">
        <x:v>Chapter ID</x:v>
      </x:c>
      <x:c r="C5" s="87" t="str">
        <x:v>Meeting ID</x:v>
      </x:c>
      <x:c r="D5" s="87" t="str">
        <x:v>Meeting date</x:v>
      </x:c>
      <x:c r="E5" s="87" t="str">
        <x:v>Decision / action</x:v>
      </x:c>
      <x:c r="F5" s="87" t="str">
        <x:v>Owner</x:v>
      </x:c>
      <x:c r="G5" s="87" t="str">
        <x:v>Priority</x:v>
      </x:c>
      <x:c r="H5" s="87" t="str">
        <x:v>Due date</x:v>
      </x:c>
      <x:c r="I5" s="87" t="str">
        <x:v>Status</x:v>
      </x:c>
      <x:c r="J5" s="87" t="str">
        <x:v>% complete</x:v>
      </x:c>
      <x:c r="K5" s="87" t="str">
        <x:v>Dependency</x:v>
      </x:c>
      <x:c r="L5" s="87" t="str">
        <x:v>National / campus approval ID</x:v>
      </x:c>
      <x:c r="M5" s="87" t="str">
        <x:v>Evidence URL</x:v>
      </x:c>
      <x:c r="N5" s="87" t="str">
        <x:v>Closed date</x:v>
      </x:c>
      <x:c r="O5" s="87" t="str">
        <x:v>Verified by</x:v>
      </x:c>
      <x:c r="P5" s="88" t="str">
        <x:v>Notes</x:v>
      </x:c>
    </x:row>
    <x:row r="6">
      <x:c r="A6" s="124"/>
      <x:c r="B6" s="125"/>
      <x:c r="C6" s="125"/>
      <x:c r="D6" s="126"/>
      <x:c r="E6" s="125"/>
      <x:c r="F6" s="125"/>
      <x:c r="G6" s="125"/>
      <x:c r="H6" s="126"/>
      <x:c r="I6" s="125"/>
      <x:c r="J6" s="159"/>
      <x:c r="K6" s="125"/>
      <x:c r="L6" s="125"/>
      <x:c r="M6" s="125"/>
      <x:c r="N6" s="126"/>
      <x:c r="O6" s="125"/>
      <x:c r="P6" s="130"/>
    </x:row>
    <x:row r="7">
      <x:c r="A7" s="131"/>
      <x:c r="B7" s="132"/>
      <x:c r="C7" s="132"/>
      <x:c r="D7" s="133"/>
      <x:c r="E7" s="132"/>
      <x:c r="F7" s="132"/>
      <x:c r="G7" s="132"/>
      <x:c r="H7" s="133"/>
      <x:c r="I7" s="132"/>
      <x:c r="J7" s="160"/>
      <x:c r="K7" s="132"/>
      <x:c r="L7" s="132"/>
      <x:c r="M7" s="132"/>
      <x:c r="N7" s="133"/>
      <x:c r="O7" s="132"/>
      <x:c r="P7" s="137"/>
    </x:row>
    <x:row r="8">
      <x:c r="A8" s="131"/>
      <x:c r="B8" s="132"/>
      <x:c r="C8" s="132"/>
      <x:c r="D8" s="133"/>
      <x:c r="E8" s="132"/>
      <x:c r="F8" s="132"/>
      <x:c r="G8" s="132"/>
      <x:c r="H8" s="133"/>
      <x:c r="I8" s="132"/>
      <x:c r="J8" s="160"/>
      <x:c r="K8" s="132"/>
      <x:c r="L8" s="132"/>
      <x:c r="M8" s="132"/>
      <x:c r="N8" s="133"/>
      <x:c r="O8" s="132"/>
      <x:c r="P8" s="137"/>
    </x:row>
    <x:row r="9">
      <x:c r="A9" s="131"/>
      <x:c r="B9" s="132"/>
      <x:c r="C9" s="132"/>
      <x:c r="D9" s="133"/>
      <x:c r="E9" s="132"/>
      <x:c r="F9" s="132"/>
      <x:c r="G9" s="132"/>
      <x:c r="H9" s="133"/>
      <x:c r="I9" s="132"/>
      <x:c r="J9" s="160"/>
      <x:c r="K9" s="132"/>
      <x:c r="L9" s="132"/>
      <x:c r="M9" s="132"/>
      <x:c r="N9" s="133"/>
      <x:c r="O9" s="132"/>
      <x:c r="P9" s="137"/>
    </x:row>
    <x:row r="10">
      <x:c r="A10" s="131"/>
      <x:c r="B10" s="132"/>
      <x:c r="C10" s="132"/>
      <x:c r="D10" s="133"/>
      <x:c r="E10" s="132"/>
      <x:c r="F10" s="132"/>
      <x:c r="G10" s="132"/>
      <x:c r="H10" s="133"/>
      <x:c r="I10" s="132"/>
      <x:c r="J10" s="160"/>
      <x:c r="K10" s="132"/>
      <x:c r="L10" s="132"/>
      <x:c r="M10" s="132"/>
      <x:c r="N10" s="133"/>
      <x:c r="O10" s="132"/>
      <x:c r="P10" s="137"/>
    </x:row>
    <x:row r="11">
      <x:c r="A11" s="131"/>
      <x:c r="B11" s="132"/>
      <x:c r="C11" s="132"/>
      <x:c r="D11" s="133"/>
      <x:c r="E11" s="132"/>
      <x:c r="F11" s="132"/>
      <x:c r="G11" s="132"/>
      <x:c r="H11" s="133"/>
      <x:c r="I11" s="132"/>
      <x:c r="J11" s="160"/>
      <x:c r="K11" s="132"/>
      <x:c r="L11" s="132"/>
      <x:c r="M11" s="132"/>
      <x:c r="N11" s="133"/>
      <x:c r="O11" s="132"/>
      <x:c r="P11" s="137"/>
    </x:row>
    <x:row r="12">
      <x:c r="A12" s="131"/>
      <x:c r="B12" s="132"/>
      <x:c r="C12" s="132"/>
      <x:c r="D12" s="133"/>
      <x:c r="E12" s="132"/>
      <x:c r="F12" s="132"/>
      <x:c r="G12" s="132"/>
      <x:c r="H12" s="133"/>
      <x:c r="I12" s="132"/>
      <x:c r="J12" s="160"/>
      <x:c r="K12" s="132"/>
      <x:c r="L12" s="132"/>
      <x:c r="M12" s="132"/>
      <x:c r="N12" s="133"/>
      <x:c r="O12" s="132"/>
      <x:c r="P12" s="137"/>
    </x:row>
    <x:row r="13">
      <x:c r="A13" s="131"/>
      <x:c r="B13" s="132"/>
      <x:c r="C13" s="132"/>
      <x:c r="D13" s="133"/>
      <x:c r="E13" s="132"/>
      <x:c r="F13" s="132"/>
      <x:c r="G13" s="132"/>
      <x:c r="H13" s="133"/>
      <x:c r="I13" s="132"/>
      <x:c r="J13" s="160"/>
      <x:c r="K13" s="132"/>
      <x:c r="L13" s="132"/>
      <x:c r="M13" s="132"/>
      <x:c r="N13" s="133"/>
      <x:c r="O13" s="132"/>
      <x:c r="P13" s="137"/>
    </x:row>
    <x:row r="14">
      <x:c r="A14" s="131"/>
      <x:c r="B14" s="132"/>
      <x:c r="C14" s="132"/>
      <x:c r="D14" s="133"/>
      <x:c r="E14" s="132"/>
      <x:c r="F14" s="132"/>
      <x:c r="G14" s="132"/>
      <x:c r="H14" s="133"/>
      <x:c r="I14" s="132"/>
      <x:c r="J14" s="160"/>
      <x:c r="K14" s="132"/>
      <x:c r="L14" s="132"/>
      <x:c r="M14" s="132"/>
      <x:c r="N14" s="133"/>
      <x:c r="O14" s="132"/>
      <x:c r="P14" s="137"/>
    </x:row>
    <x:row r="15">
      <x:c r="A15" s="131"/>
      <x:c r="B15" s="132"/>
      <x:c r="C15" s="132"/>
      <x:c r="D15" s="133"/>
      <x:c r="E15" s="132"/>
      <x:c r="F15" s="132"/>
      <x:c r="G15" s="132"/>
      <x:c r="H15" s="133"/>
      <x:c r="I15" s="132"/>
      <x:c r="J15" s="160"/>
      <x:c r="K15" s="132"/>
      <x:c r="L15" s="132"/>
      <x:c r="M15" s="132"/>
      <x:c r="N15" s="133"/>
      <x:c r="O15" s="132"/>
      <x:c r="P15" s="137"/>
    </x:row>
    <x:row r="16">
      <x:c r="A16" s="131"/>
      <x:c r="B16" s="132"/>
      <x:c r="C16" s="132"/>
      <x:c r="D16" s="133"/>
      <x:c r="E16" s="132"/>
      <x:c r="F16" s="132"/>
      <x:c r="G16" s="132"/>
      <x:c r="H16" s="133"/>
      <x:c r="I16" s="132"/>
      <x:c r="J16" s="160"/>
      <x:c r="K16" s="132"/>
      <x:c r="L16" s="132"/>
      <x:c r="M16" s="132"/>
      <x:c r="N16" s="133"/>
      <x:c r="O16" s="132"/>
      <x:c r="P16" s="137"/>
    </x:row>
    <x:row r="17">
      <x:c r="A17" s="131"/>
      <x:c r="B17" s="132"/>
      <x:c r="C17" s="132"/>
      <x:c r="D17" s="133"/>
      <x:c r="E17" s="132"/>
      <x:c r="F17" s="132"/>
      <x:c r="G17" s="132"/>
      <x:c r="H17" s="133"/>
      <x:c r="I17" s="132"/>
      <x:c r="J17" s="160"/>
      <x:c r="K17" s="132"/>
      <x:c r="L17" s="132"/>
      <x:c r="M17" s="132"/>
      <x:c r="N17" s="133"/>
      <x:c r="O17" s="132"/>
      <x:c r="P17" s="137"/>
    </x:row>
    <x:row r="18">
      <x:c r="A18" s="131"/>
      <x:c r="B18" s="132"/>
      <x:c r="C18" s="132"/>
      <x:c r="D18" s="133"/>
      <x:c r="E18" s="132"/>
      <x:c r="F18" s="132"/>
      <x:c r="G18" s="132"/>
      <x:c r="H18" s="133"/>
      <x:c r="I18" s="132"/>
      <x:c r="J18" s="160"/>
      <x:c r="K18" s="132"/>
      <x:c r="L18" s="132"/>
      <x:c r="M18" s="132"/>
      <x:c r="N18" s="133"/>
      <x:c r="O18" s="132"/>
      <x:c r="P18" s="137"/>
    </x:row>
    <x:row r="19">
      <x:c r="A19" s="131"/>
      <x:c r="B19" s="132"/>
      <x:c r="C19" s="132"/>
      <x:c r="D19" s="133"/>
      <x:c r="E19" s="132"/>
      <x:c r="F19" s="132"/>
      <x:c r="G19" s="132"/>
      <x:c r="H19" s="133"/>
      <x:c r="I19" s="132"/>
      <x:c r="J19" s="160"/>
      <x:c r="K19" s="132"/>
      <x:c r="L19" s="132"/>
      <x:c r="M19" s="132"/>
      <x:c r="N19" s="133"/>
      <x:c r="O19" s="132"/>
      <x:c r="P19" s="137"/>
    </x:row>
    <x:row r="20">
      <x:c r="A20" s="131"/>
      <x:c r="B20" s="132"/>
      <x:c r="C20" s="132"/>
      <x:c r="D20" s="133"/>
      <x:c r="E20" s="132"/>
      <x:c r="F20" s="132"/>
      <x:c r="G20" s="132"/>
      <x:c r="H20" s="133"/>
      <x:c r="I20" s="132"/>
      <x:c r="J20" s="160"/>
      <x:c r="K20" s="132"/>
      <x:c r="L20" s="132"/>
      <x:c r="M20" s="132"/>
      <x:c r="N20" s="133"/>
      <x:c r="O20" s="132"/>
      <x:c r="P20" s="137"/>
    </x:row>
    <x:row r="21">
      <x:c r="A21" s="131"/>
      <x:c r="B21" s="132"/>
      <x:c r="C21" s="132"/>
      <x:c r="D21" s="133"/>
      <x:c r="E21" s="132"/>
      <x:c r="F21" s="132"/>
      <x:c r="G21" s="132"/>
      <x:c r="H21" s="133"/>
      <x:c r="I21" s="132"/>
      <x:c r="J21" s="160"/>
      <x:c r="K21" s="132"/>
      <x:c r="L21" s="132"/>
      <x:c r="M21" s="132"/>
      <x:c r="N21" s="133"/>
      <x:c r="O21" s="132"/>
      <x:c r="P21" s="137"/>
    </x:row>
    <x:row r="22">
      <x:c r="A22" s="131"/>
      <x:c r="B22" s="132"/>
      <x:c r="C22" s="132"/>
      <x:c r="D22" s="133"/>
      <x:c r="E22" s="132"/>
      <x:c r="F22" s="132"/>
      <x:c r="G22" s="132"/>
      <x:c r="H22" s="133"/>
      <x:c r="I22" s="132"/>
      <x:c r="J22" s="160"/>
      <x:c r="K22" s="132"/>
      <x:c r="L22" s="132"/>
      <x:c r="M22" s="132"/>
      <x:c r="N22" s="133"/>
      <x:c r="O22" s="132"/>
      <x:c r="P22" s="137"/>
    </x:row>
    <x:row r="23">
      <x:c r="A23" s="131"/>
      <x:c r="B23" s="132"/>
      <x:c r="C23" s="132"/>
      <x:c r="D23" s="133"/>
      <x:c r="E23" s="132"/>
      <x:c r="F23" s="132"/>
      <x:c r="G23" s="132"/>
      <x:c r="H23" s="133"/>
      <x:c r="I23" s="132"/>
      <x:c r="J23" s="160"/>
      <x:c r="K23" s="132"/>
      <x:c r="L23" s="132"/>
      <x:c r="M23" s="132"/>
      <x:c r="N23" s="133"/>
      <x:c r="O23" s="132"/>
      <x:c r="P23" s="137"/>
    </x:row>
    <x:row r="24">
      <x:c r="A24" s="131"/>
      <x:c r="B24" s="132"/>
      <x:c r="C24" s="132"/>
      <x:c r="D24" s="133"/>
      <x:c r="E24" s="132"/>
      <x:c r="F24" s="132"/>
      <x:c r="G24" s="132"/>
      <x:c r="H24" s="133"/>
      <x:c r="I24" s="132"/>
      <x:c r="J24" s="160"/>
      <x:c r="K24" s="132"/>
      <x:c r="L24" s="132"/>
      <x:c r="M24" s="132"/>
      <x:c r="N24" s="133"/>
      <x:c r="O24" s="132"/>
      <x:c r="P24" s="137"/>
    </x:row>
    <x:row r="25">
      <x:c r="A25" s="131"/>
      <x:c r="B25" s="132"/>
      <x:c r="C25" s="132"/>
      <x:c r="D25" s="133"/>
      <x:c r="E25" s="132"/>
      <x:c r="F25" s="132"/>
      <x:c r="G25" s="132"/>
      <x:c r="H25" s="133"/>
      <x:c r="I25" s="132"/>
      <x:c r="J25" s="160"/>
      <x:c r="K25" s="132"/>
      <x:c r="L25" s="132"/>
      <x:c r="M25" s="132"/>
      <x:c r="N25" s="133"/>
      <x:c r="O25" s="132"/>
      <x:c r="P25" s="137"/>
    </x:row>
    <x:row r="26">
      <x:c r="A26" s="131"/>
      <x:c r="B26" s="132"/>
      <x:c r="C26" s="132"/>
      <x:c r="D26" s="133"/>
      <x:c r="E26" s="132"/>
      <x:c r="F26" s="132"/>
      <x:c r="G26" s="132"/>
      <x:c r="H26" s="133"/>
      <x:c r="I26" s="132"/>
      <x:c r="J26" s="160"/>
      <x:c r="K26" s="132"/>
      <x:c r="L26" s="132"/>
      <x:c r="M26" s="132"/>
      <x:c r="N26" s="133"/>
      <x:c r="O26" s="132"/>
      <x:c r="P26" s="137"/>
    </x:row>
    <x:row r="27">
      <x:c r="A27" s="131"/>
      <x:c r="B27" s="132"/>
      <x:c r="C27" s="132"/>
      <x:c r="D27" s="133"/>
      <x:c r="E27" s="132"/>
      <x:c r="F27" s="132"/>
      <x:c r="G27" s="132"/>
      <x:c r="H27" s="133"/>
      <x:c r="I27" s="132"/>
      <x:c r="J27" s="160"/>
      <x:c r="K27" s="132"/>
      <x:c r="L27" s="132"/>
      <x:c r="M27" s="132"/>
      <x:c r="N27" s="133"/>
      <x:c r="O27" s="132"/>
      <x:c r="P27" s="137"/>
    </x:row>
    <x:row r="28">
      <x:c r="A28" s="131"/>
      <x:c r="B28" s="132"/>
      <x:c r="C28" s="132"/>
      <x:c r="D28" s="133"/>
      <x:c r="E28" s="132"/>
      <x:c r="F28" s="132"/>
      <x:c r="G28" s="132"/>
      <x:c r="H28" s="133"/>
      <x:c r="I28" s="132"/>
      <x:c r="J28" s="160"/>
      <x:c r="K28" s="132"/>
      <x:c r="L28" s="132"/>
      <x:c r="M28" s="132"/>
      <x:c r="N28" s="133"/>
      <x:c r="O28" s="132"/>
      <x:c r="P28" s="137"/>
    </x:row>
    <x:row r="29">
      <x:c r="A29" s="131"/>
      <x:c r="B29" s="132"/>
      <x:c r="C29" s="132"/>
      <x:c r="D29" s="133"/>
      <x:c r="E29" s="132"/>
      <x:c r="F29" s="132"/>
      <x:c r="G29" s="132"/>
      <x:c r="H29" s="133"/>
      <x:c r="I29" s="132"/>
      <x:c r="J29" s="160"/>
      <x:c r="K29" s="132"/>
      <x:c r="L29" s="132"/>
      <x:c r="M29" s="132"/>
      <x:c r="N29" s="133"/>
      <x:c r="O29" s="132"/>
      <x:c r="P29" s="137"/>
    </x:row>
    <x:row r="30">
      <x:c r="A30" s="131"/>
      <x:c r="B30" s="132"/>
      <x:c r="C30" s="132"/>
      <x:c r="D30" s="133"/>
      <x:c r="E30" s="132"/>
      <x:c r="F30" s="132"/>
      <x:c r="G30" s="132"/>
      <x:c r="H30" s="133"/>
      <x:c r="I30" s="132"/>
      <x:c r="J30" s="160"/>
      <x:c r="K30" s="132"/>
      <x:c r="L30" s="132"/>
      <x:c r="M30" s="132"/>
      <x:c r="N30" s="133"/>
      <x:c r="O30" s="132"/>
      <x:c r="P30" s="137"/>
    </x:row>
    <x:row r="31">
      <x:c r="A31" s="131"/>
      <x:c r="B31" s="132"/>
      <x:c r="C31" s="132"/>
      <x:c r="D31" s="133"/>
      <x:c r="E31" s="132"/>
      <x:c r="F31" s="132"/>
      <x:c r="G31" s="132"/>
      <x:c r="H31" s="133"/>
      <x:c r="I31" s="132"/>
      <x:c r="J31" s="160"/>
      <x:c r="K31" s="132"/>
      <x:c r="L31" s="132"/>
      <x:c r="M31" s="132"/>
      <x:c r="N31" s="133"/>
      <x:c r="O31" s="132"/>
      <x:c r="P31" s="137"/>
    </x:row>
    <x:row r="32">
      <x:c r="A32" s="131"/>
      <x:c r="B32" s="132"/>
      <x:c r="C32" s="132"/>
      <x:c r="D32" s="133"/>
      <x:c r="E32" s="132"/>
      <x:c r="F32" s="132"/>
      <x:c r="G32" s="132"/>
      <x:c r="H32" s="133"/>
      <x:c r="I32" s="132"/>
      <x:c r="J32" s="160"/>
      <x:c r="K32" s="132"/>
      <x:c r="L32" s="132"/>
      <x:c r="M32" s="132"/>
      <x:c r="N32" s="133"/>
      <x:c r="O32" s="132"/>
      <x:c r="P32" s="137"/>
    </x:row>
    <x:row r="33">
      <x:c r="A33" s="131"/>
      <x:c r="B33" s="132"/>
      <x:c r="C33" s="132"/>
      <x:c r="D33" s="133"/>
      <x:c r="E33" s="132"/>
      <x:c r="F33" s="132"/>
      <x:c r="G33" s="132"/>
      <x:c r="H33" s="133"/>
      <x:c r="I33" s="132"/>
      <x:c r="J33" s="160"/>
      <x:c r="K33" s="132"/>
      <x:c r="L33" s="132"/>
      <x:c r="M33" s="132"/>
      <x:c r="N33" s="133"/>
      <x:c r="O33" s="132"/>
      <x:c r="P33" s="137"/>
    </x:row>
    <x:row r="34">
      <x:c r="A34" s="131"/>
      <x:c r="B34" s="132"/>
      <x:c r="C34" s="132"/>
      <x:c r="D34" s="133"/>
      <x:c r="E34" s="132"/>
      <x:c r="F34" s="132"/>
      <x:c r="G34" s="132"/>
      <x:c r="H34" s="133"/>
      <x:c r="I34" s="132"/>
      <x:c r="J34" s="160"/>
      <x:c r="K34" s="132"/>
      <x:c r="L34" s="132"/>
      <x:c r="M34" s="132"/>
      <x:c r="N34" s="133"/>
      <x:c r="O34" s="132"/>
      <x:c r="P34" s="137"/>
    </x:row>
    <x:row r="35">
      <x:c r="A35" s="131"/>
      <x:c r="B35" s="132"/>
      <x:c r="C35" s="132"/>
      <x:c r="D35" s="133"/>
      <x:c r="E35" s="132"/>
      <x:c r="F35" s="132"/>
      <x:c r="G35" s="132"/>
      <x:c r="H35" s="133"/>
      <x:c r="I35" s="132"/>
      <x:c r="J35" s="160"/>
      <x:c r="K35" s="132"/>
      <x:c r="L35" s="132"/>
      <x:c r="M35" s="132"/>
      <x:c r="N35" s="133"/>
      <x:c r="O35" s="132"/>
      <x:c r="P35" s="137"/>
    </x:row>
    <x:row r="36">
      <x:c r="A36" s="131"/>
      <x:c r="B36" s="132"/>
      <x:c r="C36" s="132"/>
      <x:c r="D36" s="133"/>
      <x:c r="E36" s="132"/>
      <x:c r="F36" s="132"/>
      <x:c r="G36" s="132"/>
      <x:c r="H36" s="133"/>
      <x:c r="I36" s="132"/>
      <x:c r="J36" s="160"/>
      <x:c r="K36" s="132"/>
      <x:c r="L36" s="132"/>
      <x:c r="M36" s="132"/>
      <x:c r="N36" s="133"/>
      <x:c r="O36" s="132"/>
      <x:c r="P36" s="137"/>
    </x:row>
    <x:row r="37">
      <x:c r="A37" s="131"/>
      <x:c r="B37" s="132"/>
      <x:c r="C37" s="132"/>
      <x:c r="D37" s="133"/>
      <x:c r="E37" s="132"/>
      <x:c r="F37" s="132"/>
      <x:c r="G37" s="132"/>
      <x:c r="H37" s="133"/>
      <x:c r="I37" s="132"/>
      <x:c r="J37" s="160"/>
      <x:c r="K37" s="132"/>
      <x:c r="L37" s="132"/>
      <x:c r="M37" s="132"/>
      <x:c r="N37" s="133"/>
      <x:c r="O37" s="132"/>
      <x:c r="P37" s="137"/>
    </x:row>
    <x:row r="38">
      <x:c r="A38" s="131"/>
      <x:c r="B38" s="132"/>
      <x:c r="C38" s="132"/>
      <x:c r="D38" s="133"/>
      <x:c r="E38" s="132"/>
      <x:c r="F38" s="132"/>
      <x:c r="G38" s="132"/>
      <x:c r="H38" s="133"/>
      <x:c r="I38" s="132"/>
      <x:c r="J38" s="160"/>
      <x:c r="K38" s="132"/>
      <x:c r="L38" s="132"/>
      <x:c r="M38" s="132"/>
      <x:c r="N38" s="133"/>
      <x:c r="O38" s="132"/>
      <x:c r="P38" s="137"/>
    </x:row>
    <x:row r="39">
      <x:c r="A39" s="131"/>
      <x:c r="B39" s="132"/>
      <x:c r="C39" s="132"/>
      <x:c r="D39" s="133"/>
      <x:c r="E39" s="132"/>
      <x:c r="F39" s="132"/>
      <x:c r="G39" s="132"/>
      <x:c r="H39" s="133"/>
      <x:c r="I39" s="132"/>
      <x:c r="J39" s="160"/>
      <x:c r="K39" s="132"/>
      <x:c r="L39" s="132"/>
      <x:c r="M39" s="132"/>
      <x:c r="N39" s="133"/>
      <x:c r="O39" s="132"/>
      <x:c r="P39" s="137"/>
    </x:row>
    <x:row r="40">
      <x:c r="A40" s="131"/>
      <x:c r="B40" s="132"/>
      <x:c r="C40" s="132"/>
      <x:c r="D40" s="133"/>
      <x:c r="E40" s="132"/>
      <x:c r="F40" s="132"/>
      <x:c r="G40" s="132"/>
      <x:c r="H40" s="133"/>
      <x:c r="I40" s="132"/>
      <x:c r="J40" s="160"/>
      <x:c r="K40" s="132"/>
      <x:c r="L40" s="132"/>
      <x:c r="M40" s="132"/>
      <x:c r="N40" s="133"/>
      <x:c r="O40" s="132"/>
      <x:c r="P40" s="137"/>
    </x:row>
    <x:row r="41">
      <x:c r="A41" s="131"/>
      <x:c r="B41" s="132"/>
      <x:c r="C41" s="132"/>
      <x:c r="D41" s="133"/>
      <x:c r="E41" s="132"/>
      <x:c r="F41" s="132"/>
      <x:c r="G41" s="132"/>
      <x:c r="H41" s="133"/>
      <x:c r="I41" s="132"/>
      <x:c r="J41" s="160"/>
      <x:c r="K41" s="132"/>
      <x:c r="L41" s="132"/>
      <x:c r="M41" s="132"/>
      <x:c r="N41" s="133"/>
      <x:c r="O41" s="132"/>
      <x:c r="P41" s="137"/>
    </x:row>
    <x:row r="42">
      <x:c r="A42" s="131"/>
      <x:c r="B42" s="132"/>
      <x:c r="C42" s="132"/>
      <x:c r="D42" s="133"/>
      <x:c r="E42" s="132"/>
      <x:c r="F42" s="132"/>
      <x:c r="G42" s="132"/>
      <x:c r="H42" s="133"/>
      <x:c r="I42" s="132"/>
      <x:c r="J42" s="160"/>
      <x:c r="K42" s="132"/>
      <x:c r="L42" s="132"/>
      <x:c r="M42" s="132"/>
      <x:c r="N42" s="133"/>
      <x:c r="O42" s="132"/>
      <x:c r="P42" s="137"/>
    </x:row>
    <x:row r="43">
      <x:c r="A43" s="131"/>
      <x:c r="B43" s="132"/>
      <x:c r="C43" s="132"/>
      <x:c r="D43" s="133"/>
      <x:c r="E43" s="132"/>
      <x:c r="F43" s="132"/>
      <x:c r="G43" s="132"/>
      <x:c r="H43" s="133"/>
      <x:c r="I43" s="132"/>
      <x:c r="J43" s="160"/>
      <x:c r="K43" s="132"/>
      <x:c r="L43" s="132"/>
      <x:c r="M43" s="132"/>
      <x:c r="N43" s="133"/>
      <x:c r="O43" s="132"/>
      <x:c r="P43" s="137"/>
    </x:row>
    <x:row r="44">
      <x:c r="A44" s="131"/>
      <x:c r="B44" s="132"/>
      <x:c r="C44" s="132"/>
      <x:c r="D44" s="133"/>
      <x:c r="E44" s="132"/>
      <x:c r="F44" s="132"/>
      <x:c r="G44" s="132"/>
      <x:c r="H44" s="133"/>
      <x:c r="I44" s="132"/>
      <x:c r="J44" s="160"/>
      <x:c r="K44" s="132"/>
      <x:c r="L44" s="132"/>
      <x:c r="M44" s="132"/>
      <x:c r="N44" s="133"/>
      <x:c r="O44" s="132"/>
      <x:c r="P44" s="137"/>
    </x:row>
    <x:row r="45">
      <x:c r="A45" s="131"/>
      <x:c r="B45" s="132"/>
      <x:c r="C45" s="132"/>
      <x:c r="D45" s="133"/>
      <x:c r="E45" s="132"/>
      <x:c r="F45" s="132"/>
      <x:c r="G45" s="132"/>
      <x:c r="H45" s="133"/>
      <x:c r="I45" s="132"/>
      <x:c r="J45" s="160"/>
      <x:c r="K45" s="132"/>
      <x:c r="L45" s="132"/>
      <x:c r="M45" s="132"/>
      <x:c r="N45" s="133"/>
      <x:c r="O45" s="132"/>
      <x:c r="P45" s="137"/>
    </x:row>
    <x:row r="46">
      <x:c r="A46" s="131"/>
      <x:c r="B46" s="132"/>
      <x:c r="C46" s="132"/>
      <x:c r="D46" s="133"/>
      <x:c r="E46" s="132"/>
      <x:c r="F46" s="132"/>
      <x:c r="G46" s="132"/>
      <x:c r="H46" s="133"/>
      <x:c r="I46" s="132"/>
      <x:c r="J46" s="160"/>
      <x:c r="K46" s="132"/>
      <x:c r="L46" s="132"/>
      <x:c r="M46" s="132"/>
      <x:c r="N46" s="133"/>
      <x:c r="O46" s="132"/>
      <x:c r="P46" s="137"/>
    </x:row>
    <x:row r="47">
      <x:c r="A47" s="131"/>
      <x:c r="B47" s="132"/>
      <x:c r="C47" s="132"/>
      <x:c r="D47" s="133"/>
      <x:c r="E47" s="132"/>
      <x:c r="F47" s="132"/>
      <x:c r="G47" s="132"/>
      <x:c r="H47" s="133"/>
      <x:c r="I47" s="132"/>
      <x:c r="J47" s="160"/>
      <x:c r="K47" s="132"/>
      <x:c r="L47" s="132"/>
      <x:c r="M47" s="132"/>
      <x:c r="N47" s="133"/>
      <x:c r="O47" s="132"/>
      <x:c r="P47" s="137"/>
    </x:row>
    <x:row r="48">
      <x:c r="A48" s="131"/>
      <x:c r="B48" s="132"/>
      <x:c r="C48" s="132"/>
      <x:c r="D48" s="133"/>
      <x:c r="E48" s="132"/>
      <x:c r="F48" s="132"/>
      <x:c r="G48" s="132"/>
      <x:c r="H48" s="133"/>
      <x:c r="I48" s="132"/>
      <x:c r="J48" s="160"/>
      <x:c r="K48" s="132"/>
      <x:c r="L48" s="132"/>
      <x:c r="M48" s="132"/>
      <x:c r="N48" s="133"/>
      <x:c r="O48" s="132"/>
      <x:c r="P48" s="137"/>
    </x:row>
    <x:row r="49">
      <x:c r="A49" s="131"/>
      <x:c r="B49" s="132"/>
      <x:c r="C49" s="132"/>
      <x:c r="D49" s="133"/>
      <x:c r="E49" s="132"/>
      <x:c r="F49" s="132"/>
      <x:c r="G49" s="132"/>
      <x:c r="H49" s="133"/>
      <x:c r="I49" s="132"/>
      <x:c r="J49" s="160"/>
      <x:c r="K49" s="132"/>
      <x:c r="L49" s="132"/>
      <x:c r="M49" s="132"/>
      <x:c r="N49" s="133"/>
      <x:c r="O49" s="132"/>
      <x:c r="P49" s="137"/>
    </x:row>
    <x:row r="50">
      <x:c r="A50" s="131"/>
      <x:c r="B50" s="132"/>
      <x:c r="C50" s="132"/>
      <x:c r="D50" s="133"/>
      <x:c r="E50" s="132"/>
      <x:c r="F50" s="132"/>
      <x:c r="G50" s="132"/>
      <x:c r="H50" s="133"/>
      <x:c r="I50" s="132"/>
      <x:c r="J50" s="160"/>
      <x:c r="K50" s="132"/>
      <x:c r="L50" s="132"/>
      <x:c r="M50" s="132"/>
      <x:c r="N50" s="133"/>
      <x:c r="O50" s="132"/>
      <x:c r="P50" s="137"/>
    </x:row>
    <x:row r="51">
      <x:c r="A51" s="131"/>
      <x:c r="B51" s="132"/>
      <x:c r="C51" s="132"/>
      <x:c r="D51" s="133"/>
      <x:c r="E51" s="132"/>
      <x:c r="F51" s="132"/>
      <x:c r="G51" s="132"/>
      <x:c r="H51" s="133"/>
      <x:c r="I51" s="132"/>
      <x:c r="J51" s="160"/>
      <x:c r="K51" s="132"/>
      <x:c r="L51" s="132"/>
      <x:c r="M51" s="132"/>
      <x:c r="N51" s="133"/>
      <x:c r="O51" s="132"/>
      <x:c r="P51" s="137"/>
    </x:row>
    <x:row r="52">
      <x:c r="A52" s="131"/>
      <x:c r="B52" s="132"/>
      <x:c r="C52" s="132"/>
      <x:c r="D52" s="133"/>
      <x:c r="E52" s="132"/>
      <x:c r="F52" s="132"/>
      <x:c r="G52" s="132"/>
      <x:c r="H52" s="133"/>
      <x:c r="I52" s="132"/>
      <x:c r="J52" s="160"/>
      <x:c r="K52" s="132"/>
      <x:c r="L52" s="132"/>
      <x:c r="M52" s="132"/>
      <x:c r="N52" s="133"/>
      <x:c r="O52" s="132"/>
      <x:c r="P52" s="137"/>
    </x:row>
    <x:row r="53">
      <x:c r="A53" s="131"/>
      <x:c r="B53" s="132"/>
      <x:c r="C53" s="132"/>
      <x:c r="D53" s="133"/>
      <x:c r="E53" s="132"/>
      <x:c r="F53" s="132"/>
      <x:c r="G53" s="132"/>
      <x:c r="H53" s="133"/>
      <x:c r="I53" s="132"/>
      <x:c r="J53" s="160"/>
      <x:c r="K53" s="132"/>
      <x:c r="L53" s="132"/>
      <x:c r="M53" s="132"/>
      <x:c r="N53" s="133"/>
      <x:c r="O53" s="132"/>
      <x:c r="P53" s="137"/>
    </x:row>
    <x:row r="54">
      <x:c r="A54" s="131"/>
      <x:c r="B54" s="132"/>
      <x:c r="C54" s="132"/>
      <x:c r="D54" s="133"/>
      <x:c r="E54" s="132"/>
      <x:c r="F54" s="132"/>
      <x:c r="G54" s="132"/>
      <x:c r="H54" s="133"/>
      <x:c r="I54" s="132"/>
      <x:c r="J54" s="160"/>
      <x:c r="K54" s="132"/>
      <x:c r="L54" s="132"/>
      <x:c r="M54" s="132"/>
      <x:c r="N54" s="133"/>
      <x:c r="O54" s="132"/>
      <x:c r="P54" s="137"/>
    </x:row>
    <x:row r="55">
      <x:c r="A55" s="131"/>
      <x:c r="B55" s="132"/>
      <x:c r="C55" s="132"/>
      <x:c r="D55" s="133"/>
      <x:c r="E55" s="132"/>
      <x:c r="F55" s="132"/>
      <x:c r="G55" s="132"/>
      <x:c r="H55" s="133"/>
      <x:c r="I55" s="132"/>
      <x:c r="J55" s="160"/>
      <x:c r="K55" s="132"/>
      <x:c r="L55" s="132"/>
      <x:c r="M55" s="132"/>
      <x:c r="N55" s="133"/>
      <x:c r="O55" s="132"/>
      <x:c r="P55" s="137"/>
    </x:row>
    <x:row r="56">
      <x:c r="A56" s="131"/>
      <x:c r="B56" s="132"/>
      <x:c r="C56" s="132"/>
      <x:c r="D56" s="133"/>
      <x:c r="E56" s="132"/>
      <x:c r="F56" s="132"/>
      <x:c r="G56" s="132"/>
      <x:c r="H56" s="133"/>
      <x:c r="I56" s="132"/>
      <x:c r="J56" s="160"/>
      <x:c r="K56" s="132"/>
      <x:c r="L56" s="132"/>
      <x:c r="M56" s="132"/>
      <x:c r="N56" s="133"/>
      <x:c r="O56" s="132"/>
      <x:c r="P56" s="137"/>
    </x:row>
    <x:row r="57">
      <x:c r="A57" s="131"/>
      <x:c r="B57" s="132"/>
      <x:c r="C57" s="132"/>
      <x:c r="D57" s="133"/>
      <x:c r="E57" s="132"/>
      <x:c r="F57" s="132"/>
      <x:c r="G57" s="132"/>
      <x:c r="H57" s="133"/>
      <x:c r="I57" s="132"/>
      <x:c r="J57" s="160"/>
      <x:c r="K57" s="132"/>
      <x:c r="L57" s="132"/>
      <x:c r="M57" s="132"/>
      <x:c r="N57" s="133"/>
      <x:c r="O57" s="132"/>
      <x:c r="P57" s="137"/>
    </x:row>
    <x:row r="58">
      <x:c r="A58" s="131"/>
      <x:c r="B58" s="132"/>
      <x:c r="C58" s="132"/>
      <x:c r="D58" s="133"/>
      <x:c r="E58" s="132"/>
      <x:c r="F58" s="132"/>
      <x:c r="G58" s="132"/>
      <x:c r="H58" s="133"/>
      <x:c r="I58" s="132"/>
      <x:c r="J58" s="160"/>
      <x:c r="K58" s="132"/>
      <x:c r="L58" s="132"/>
      <x:c r="M58" s="132"/>
      <x:c r="N58" s="133"/>
      <x:c r="O58" s="132"/>
      <x:c r="P58" s="137"/>
    </x:row>
    <x:row r="59">
      <x:c r="A59" s="131"/>
      <x:c r="B59" s="132"/>
      <x:c r="C59" s="132"/>
      <x:c r="D59" s="133"/>
      <x:c r="E59" s="132"/>
      <x:c r="F59" s="132"/>
      <x:c r="G59" s="132"/>
      <x:c r="H59" s="133"/>
      <x:c r="I59" s="132"/>
      <x:c r="J59" s="160"/>
      <x:c r="K59" s="132"/>
      <x:c r="L59" s="132"/>
      <x:c r="M59" s="132"/>
      <x:c r="N59" s="133"/>
      <x:c r="O59" s="132"/>
      <x:c r="P59" s="137"/>
    </x:row>
    <x:row r="60">
      <x:c r="A60" s="131"/>
      <x:c r="B60" s="132"/>
      <x:c r="C60" s="132"/>
      <x:c r="D60" s="133"/>
      <x:c r="E60" s="132"/>
      <x:c r="F60" s="132"/>
      <x:c r="G60" s="132"/>
      <x:c r="H60" s="133"/>
      <x:c r="I60" s="132"/>
      <x:c r="J60" s="160"/>
      <x:c r="K60" s="132"/>
      <x:c r="L60" s="132"/>
      <x:c r="M60" s="132"/>
      <x:c r="N60" s="133"/>
      <x:c r="O60" s="132"/>
      <x:c r="P60" s="137"/>
    </x:row>
    <x:row r="61">
      <x:c r="A61" s="131"/>
      <x:c r="B61" s="132"/>
      <x:c r="C61" s="132"/>
      <x:c r="D61" s="133"/>
      <x:c r="E61" s="132"/>
      <x:c r="F61" s="132"/>
      <x:c r="G61" s="132"/>
      <x:c r="H61" s="133"/>
      <x:c r="I61" s="132"/>
      <x:c r="J61" s="160"/>
      <x:c r="K61" s="132"/>
      <x:c r="L61" s="132"/>
      <x:c r="M61" s="132"/>
      <x:c r="N61" s="133"/>
      <x:c r="O61" s="132"/>
      <x:c r="P61" s="137"/>
    </x:row>
    <x:row r="62">
      <x:c r="A62" s="131"/>
      <x:c r="B62" s="132"/>
      <x:c r="C62" s="132"/>
      <x:c r="D62" s="133"/>
      <x:c r="E62" s="132"/>
      <x:c r="F62" s="132"/>
      <x:c r="G62" s="132"/>
      <x:c r="H62" s="133"/>
      <x:c r="I62" s="132"/>
      <x:c r="J62" s="160"/>
      <x:c r="K62" s="132"/>
      <x:c r="L62" s="132"/>
      <x:c r="M62" s="132"/>
      <x:c r="N62" s="133"/>
      <x:c r="O62" s="132"/>
      <x:c r="P62" s="137"/>
    </x:row>
    <x:row r="63">
      <x:c r="A63" s="131"/>
      <x:c r="B63" s="132"/>
      <x:c r="C63" s="132"/>
      <x:c r="D63" s="133"/>
      <x:c r="E63" s="132"/>
      <x:c r="F63" s="132"/>
      <x:c r="G63" s="132"/>
      <x:c r="H63" s="133"/>
      <x:c r="I63" s="132"/>
      <x:c r="J63" s="160"/>
      <x:c r="K63" s="132"/>
      <x:c r="L63" s="132"/>
      <x:c r="M63" s="132"/>
      <x:c r="N63" s="133"/>
      <x:c r="O63" s="132"/>
      <x:c r="P63" s="137"/>
    </x:row>
    <x:row r="64">
      <x:c r="A64" s="131"/>
      <x:c r="B64" s="132"/>
      <x:c r="C64" s="132"/>
      <x:c r="D64" s="133"/>
      <x:c r="E64" s="132"/>
      <x:c r="F64" s="132"/>
      <x:c r="G64" s="132"/>
      <x:c r="H64" s="133"/>
      <x:c r="I64" s="132"/>
      <x:c r="J64" s="160"/>
      <x:c r="K64" s="132"/>
      <x:c r="L64" s="132"/>
      <x:c r="M64" s="132"/>
      <x:c r="N64" s="133"/>
      <x:c r="O64" s="132"/>
      <x:c r="P64" s="137"/>
    </x:row>
    <x:row r="65">
      <x:c r="A65" s="131"/>
      <x:c r="B65" s="132"/>
      <x:c r="C65" s="132"/>
      <x:c r="D65" s="133"/>
      <x:c r="E65" s="132"/>
      <x:c r="F65" s="132"/>
      <x:c r="G65" s="132"/>
      <x:c r="H65" s="133"/>
      <x:c r="I65" s="132"/>
      <x:c r="J65" s="160"/>
      <x:c r="K65" s="132"/>
      <x:c r="L65" s="132"/>
      <x:c r="M65" s="132"/>
      <x:c r="N65" s="133"/>
      <x:c r="O65" s="132"/>
      <x:c r="P65" s="137"/>
    </x:row>
    <x:row r="66">
      <x:c r="A66" s="131"/>
      <x:c r="B66" s="132"/>
      <x:c r="C66" s="132"/>
      <x:c r="D66" s="133"/>
      <x:c r="E66" s="132"/>
      <x:c r="F66" s="132"/>
      <x:c r="G66" s="132"/>
      <x:c r="H66" s="133"/>
      <x:c r="I66" s="132"/>
      <x:c r="J66" s="160"/>
      <x:c r="K66" s="132"/>
      <x:c r="L66" s="132"/>
      <x:c r="M66" s="132"/>
      <x:c r="N66" s="133"/>
      <x:c r="O66" s="132"/>
      <x:c r="P66" s="137"/>
    </x:row>
    <x:row r="67">
      <x:c r="A67" s="131"/>
      <x:c r="B67" s="132"/>
      <x:c r="C67" s="132"/>
      <x:c r="D67" s="133"/>
      <x:c r="E67" s="132"/>
      <x:c r="F67" s="132"/>
      <x:c r="G67" s="132"/>
      <x:c r="H67" s="133"/>
      <x:c r="I67" s="132"/>
      <x:c r="J67" s="160"/>
      <x:c r="K67" s="132"/>
      <x:c r="L67" s="132"/>
      <x:c r="M67" s="132"/>
      <x:c r="N67" s="133"/>
      <x:c r="O67" s="132"/>
      <x:c r="P67" s="137"/>
    </x:row>
    <x:row r="68">
      <x:c r="A68" s="131"/>
      <x:c r="B68" s="132"/>
      <x:c r="C68" s="132"/>
      <x:c r="D68" s="133"/>
      <x:c r="E68" s="132"/>
      <x:c r="F68" s="132"/>
      <x:c r="G68" s="132"/>
      <x:c r="H68" s="133"/>
      <x:c r="I68" s="132"/>
      <x:c r="J68" s="160"/>
      <x:c r="K68" s="132"/>
      <x:c r="L68" s="132"/>
      <x:c r="M68" s="132"/>
      <x:c r="N68" s="133"/>
      <x:c r="O68" s="132"/>
      <x:c r="P68" s="137"/>
    </x:row>
    <x:row r="69">
      <x:c r="A69" s="131"/>
      <x:c r="B69" s="132"/>
      <x:c r="C69" s="132"/>
      <x:c r="D69" s="133"/>
      <x:c r="E69" s="132"/>
      <x:c r="F69" s="132"/>
      <x:c r="G69" s="132"/>
      <x:c r="H69" s="133"/>
      <x:c r="I69" s="132"/>
      <x:c r="J69" s="160"/>
      <x:c r="K69" s="132"/>
      <x:c r="L69" s="132"/>
      <x:c r="M69" s="132"/>
      <x:c r="N69" s="133"/>
      <x:c r="O69" s="132"/>
      <x:c r="P69" s="137"/>
    </x:row>
    <x:row r="70">
      <x:c r="A70" s="131"/>
      <x:c r="B70" s="132"/>
      <x:c r="C70" s="132"/>
      <x:c r="D70" s="133"/>
      <x:c r="E70" s="132"/>
      <x:c r="F70" s="132"/>
      <x:c r="G70" s="132"/>
      <x:c r="H70" s="133"/>
      <x:c r="I70" s="132"/>
      <x:c r="J70" s="160"/>
      <x:c r="K70" s="132"/>
      <x:c r="L70" s="132"/>
      <x:c r="M70" s="132"/>
      <x:c r="N70" s="133"/>
      <x:c r="O70" s="132"/>
      <x:c r="P70" s="137"/>
    </x:row>
    <x:row r="71">
      <x:c r="A71" s="131"/>
      <x:c r="B71" s="132"/>
      <x:c r="C71" s="132"/>
      <x:c r="D71" s="133"/>
      <x:c r="E71" s="132"/>
      <x:c r="F71" s="132"/>
      <x:c r="G71" s="132"/>
      <x:c r="H71" s="133"/>
      <x:c r="I71" s="132"/>
      <x:c r="J71" s="160"/>
      <x:c r="K71" s="132"/>
      <x:c r="L71" s="132"/>
      <x:c r="M71" s="132"/>
      <x:c r="N71" s="133"/>
      <x:c r="O71" s="132"/>
      <x:c r="P71" s="137"/>
    </x:row>
    <x:row r="72">
      <x:c r="A72" s="131"/>
      <x:c r="B72" s="132"/>
      <x:c r="C72" s="132"/>
      <x:c r="D72" s="133"/>
      <x:c r="E72" s="132"/>
      <x:c r="F72" s="132"/>
      <x:c r="G72" s="132"/>
      <x:c r="H72" s="133"/>
      <x:c r="I72" s="132"/>
      <x:c r="J72" s="160"/>
      <x:c r="K72" s="132"/>
      <x:c r="L72" s="132"/>
      <x:c r="M72" s="132"/>
      <x:c r="N72" s="133"/>
      <x:c r="O72" s="132"/>
      <x:c r="P72" s="137"/>
    </x:row>
    <x:row r="73">
      <x:c r="A73" s="131"/>
      <x:c r="B73" s="132"/>
      <x:c r="C73" s="132"/>
      <x:c r="D73" s="133"/>
      <x:c r="E73" s="132"/>
      <x:c r="F73" s="132"/>
      <x:c r="G73" s="132"/>
      <x:c r="H73" s="133"/>
      <x:c r="I73" s="132"/>
      <x:c r="J73" s="160"/>
      <x:c r="K73" s="132"/>
      <x:c r="L73" s="132"/>
      <x:c r="M73" s="132"/>
      <x:c r="N73" s="133"/>
      <x:c r="O73" s="132"/>
      <x:c r="P73" s="137"/>
    </x:row>
    <x:row r="74">
      <x:c r="A74" s="131"/>
      <x:c r="B74" s="132"/>
      <x:c r="C74" s="132"/>
      <x:c r="D74" s="133"/>
      <x:c r="E74" s="132"/>
      <x:c r="F74" s="132"/>
      <x:c r="G74" s="132"/>
      <x:c r="H74" s="133"/>
      <x:c r="I74" s="132"/>
      <x:c r="J74" s="160"/>
      <x:c r="K74" s="132"/>
      <x:c r="L74" s="132"/>
      <x:c r="M74" s="132"/>
      <x:c r="N74" s="133"/>
      <x:c r="O74" s="132"/>
      <x:c r="P74" s="137"/>
    </x:row>
    <x:row r="75">
      <x:c r="A75" s="131"/>
      <x:c r="B75" s="132"/>
      <x:c r="C75" s="132"/>
      <x:c r="D75" s="133"/>
      <x:c r="E75" s="132"/>
      <x:c r="F75" s="132"/>
      <x:c r="G75" s="132"/>
      <x:c r="H75" s="133"/>
      <x:c r="I75" s="132"/>
      <x:c r="J75" s="160"/>
      <x:c r="K75" s="132"/>
      <x:c r="L75" s="132"/>
      <x:c r="M75" s="132"/>
      <x:c r="N75" s="133"/>
      <x:c r="O75" s="132"/>
      <x:c r="P75" s="137"/>
    </x:row>
    <x:row r="76">
      <x:c r="A76" s="131"/>
      <x:c r="B76" s="132"/>
      <x:c r="C76" s="132"/>
      <x:c r="D76" s="133"/>
      <x:c r="E76" s="132"/>
      <x:c r="F76" s="132"/>
      <x:c r="G76" s="132"/>
      <x:c r="H76" s="133"/>
      <x:c r="I76" s="132"/>
      <x:c r="J76" s="160"/>
      <x:c r="K76" s="132"/>
      <x:c r="L76" s="132"/>
      <x:c r="M76" s="132"/>
      <x:c r="N76" s="133"/>
      <x:c r="O76" s="132"/>
      <x:c r="P76" s="137"/>
    </x:row>
    <x:row r="77">
      <x:c r="A77" s="131"/>
      <x:c r="B77" s="132"/>
      <x:c r="C77" s="132"/>
      <x:c r="D77" s="133"/>
      <x:c r="E77" s="132"/>
      <x:c r="F77" s="132"/>
      <x:c r="G77" s="132"/>
      <x:c r="H77" s="133"/>
      <x:c r="I77" s="132"/>
      <x:c r="J77" s="160"/>
      <x:c r="K77" s="132"/>
      <x:c r="L77" s="132"/>
      <x:c r="M77" s="132"/>
      <x:c r="N77" s="133"/>
      <x:c r="O77" s="132"/>
      <x:c r="P77" s="137"/>
    </x:row>
    <x:row r="78">
      <x:c r="A78" s="131"/>
      <x:c r="B78" s="132"/>
      <x:c r="C78" s="132"/>
      <x:c r="D78" s="133"/>
      <x:c r="E78" s="132"/>
      <x:c r="F78" s="132"/>
      <x:c r="G78" s="132"/>
      <x:c r="H78" s="133"/>
      <x:c r="I78" s="132"/>
      <x:c r="J78" s="160"/>
      <x:c r="K78" s="132"/>
      <x:c r="L78" s="132"/>
      <x:c r="M78" s="132"/>
      <x:c r="N78" s="133"/>
      <x:c r="O78" s="132"/>
      <x:c r="P78" s="137"/>
    </x:row>
    <x:row r="79">
      <x:c r="A79" s="131"/>
      <x:c r="B79" s="132"/>
      <x:c r="C79" s="132"/>
      <x:c r="D79" s="133"/>
      <x:c r="E79" s="132"/>
      <x:c r="F79" s="132"/>
      <x:c r="G79" s="132"/>
      <x:c r="H79" s="133"/>
      <x:c r="I79" s="132"/>
      <x:c r="J79" s="160"/>
      <x:c r="K79" s="132"/>
      <x:c r="L79" s="132"/>
      <x:c r="M79" s="132"/>
      <x:c r="N79" s="133"/>
      <x:c r="O79" s="132"/>
      <x:c r="P79" s="137"/>
    </x:row>
    <x:row r="80">
      <x:c r="A80" s="131"/>
      <x:c r="B80" s="132"/>
      <x:c r="C80" s="132"/>
      <x:c r="D80" s="133"/>
      <x:c r="E80" s="132"/>
      <x:c r="F80" s="132"/>
      <x:c r="G80" s="132"/>
      <x:c r="H80" s="133"/>
      <x:c r="I80" s="132"/>
      <x:c r="J80" s="160"/>
      <x:c r="K80" s="132"/>
      <x:c r="L80" s="132"/>
      <x:c r="M80" s="132"/>
      <x:c r="N80" s="133"/>
      <x:c r="O80" s="132"/>
      <x:c r="P80" s="137"/>
    </x:row>
    <x:row r="81">
      <x:c r="A81" s="131"/>
      <x:c r="B81" s="132"/>
      <x:c r="C81" s="132"/>
      <x:c r="D81" s="133"/>
      <x:c r="E81" s="132"/>
      <x:c r="F81" s="132"/>
      <x:c r="G81" s="132"/>
      <x:c r="H81" s="133"/>
      <x:c r="I81" s="132"/>
      <x:c r="J81" s="160"/>
      <x:c r="K81" s="132"/>
      <x:c r="L81" s="132"/>
      <x:c r="M81" s="132"/>
      <x:c r="N81" s="133"/>
      <x:c r="O81" s="132"/>
      <x:c r="P81" s="137"/>
    </x:row>
    <x:row r="82">
      <x:c r="A82" s="131"/>
      <x:c r="B82" s="132"/>
      <x:c r="C82" s="132"/>
      <x:c r="D82" s="133"/>
      <x:c r="E82" s="132"/>
      <x:c r="F82" s="132"/>
      <x:c r="G82" s="132"/>
      <x:c r="H82" s="133"/>
      <x:c r="I82" s="132"/>
      <x:c r="J82" s="160"/>
      <x:c r="K82" s="132"/>
      <x:c r="L82" s="132"/>
      <x:c r="M82" s="132"/>
      <x:c r="N82" s="133"/>
      <x:c r="O82" s="132"/>
      <x:c r="P82" s="137"/>
    </x:row>
    <x:row r="83">
      <x:c r="A83" s="131"/>
      <x:c r="B83" s="132"/>
      <x:c r="C83" s="132"/>
      <x:c r="D83" s="133"/>
      <x:c r="E83" s="132"/>
      <x:c r="F83" s="132"/>
      <x:c r="G83" s="132"/>
      <x:c r="H83" s="133"/>
      <x:c r="I83" s="132"/>
      <x:c r="J83" s="160"/>
      <x:c r="K83" s="132"/>
      <x:c r="L83" s="132"/>
      <x:c r="M83" s="132"/>
      <x:c r="N83" s="133"/>
      <x:c r="O83" s="132"/>
      <x:c r="P83" s="137"/>
    </x:row>
    <x:row r="84">
      <x:c r="A84" s="131"/>
      <x:c r="B84" s="132"/>
      <x:c r="C84" s="132"/>
      <x:c r="D84" s="133"/>
      <x:c r="E84" s="132"/>
      <x:c r="F84" s="132"/>
      <x:c r="G84" s="132"/>
      <x:c r="H84" s="133"/>
      <x:c r="I84" s="132"/>
      <x:c r="J84" s="160"/>
      <x:c r="K84" s="132"/>
      <x:c r="L84" s="132"/>
      <x:c r="M84" s="132"/>
      <x:c r="N84" s="133"/>
      <x:c r="O84" s="132"/>
      <x:c r="P84" s="137"/>
    </x:row>
    <x:row r="85">
      <x:c r="A85" s="131"/>
      <x:c r="B85" s="132"/>
      <x:c r="C85" s="132"/>
      <x:c r="D85" s="133"/>
      <x:c r="E85" s="132"/>
      <x:c r="F85" s="132"/>
      <x:c r="G85" s="132"/>
      <x:c r="H85" s="133"/>
      <x:c r="I85" s="132"/>
      <x:c r="J85" s="160"/>
      <x:c r="K85" s="132"/>
      <x:c r="L85" s="132"/>
      <x:c r="M85" s="132"/>
      <x:c r="N85" s="133"/>
      <x:c r="O85" s="132"/>
      <x:c r="P85" s="137"/>
    </x:row>
    <x:row r="86">
      <x:c r="A86" s="131"/>
      <x:c r="B86" s="132"/>
      <x:c r="C86" s="132"/>
      <x:c r="D86" s="133"/>
      <x:c r="E86" s="132"/>
      <x:c r="F86" s="132"/>
      <x:c r="G86" s="132"/>
      <x:c r="H86" s="133"/>
      <x:c r="I86" s="132"/>
      <x:c r="J86" s="160"/>
      <x:c r="K86" s="132"/>
      <x:c r="L86" s="132"/>
      <x:c r="M86" s="132"/>
      <x:c r="N86" s="133"/>
      <x:c r="O86" s="132"/>
      <x:c r="P86" s="137"/>
    </x:row>
    <x:row r="87">
      <x:c r="A87" s="131"/>
      <x:c r="B87" s="132"/>
      <x:c r="C87" s="132"/>
      <x:c r="D87" s="133"/>
      <x:c r="E87" s="132"/>
      <x:c r="F87" s="132"/>
      <x:c r="G87" s="132"/>
      <x:c r="H87" s="133"/>
      <x:c r="I87" s="132"/>
      <x:c r="J87" s="160"/>
      <x:c r="K87" s="132"/>
      <x:c r="L87" s="132"/>
      <x:c r="M87" s="132"/>
      <x:c r="N87" s="133"/>
      <x:c r="O87" s="132"/>
      <x:c r="P87" s="137"/>
    </x:row>
    <x:row r="88">
      <x:c r="A88" s="131"/>
      <x:c r="B88" s="132"/>
      <x:c r="C88" s="132"/>
      <x:c r="D88" s="133"/>
      <x:c r="E88" s="132"/>
      <x:c r="F88" s="132"/>
      <x:c r="G88" s="132"/>
      <x:c r="H88" s="133"/>
      <x:c r="I88" s="132"/>
      <x:c r="J88" s="160"/>
      <x:c r="K88" s="132"/>
      <x:c r="L88" s="132"/>
      <x:c r="M88" s="132"/>
      <x:c r="N88" s="133"/>
      <x:c r="O88" s="132"/>
      <x:c r="P88" s="137"/>
    </x:row>
    <x:row r="89">
      <x:c r="A89" s="131"/>
      <x:c r="B89" s="132"/>
      <x:c r="C89" s="132"/>
      <x:c r="D89" s="133"/>
      <x:c r="E89" s="132"/>
      <x:c r="F89" s="132"/>
      <x:c r="G89" s="132"/>
      <x:c r="H89" s="133"/>
      <x:c r="I89" s="132"/>
      <x:c r="J89" s="160"/>
      <x:c r="K89" s="132"/>
      <x:c r="L89" s="132"/>
      <x:c r="M89" s="132"/>
      <x:c r="N89" s="133"/>
      <x:c r="O89" s="132"/>
      <x:c r="P89" s="137"/>
    </x:row>
    <x:row r="90">
      <x:c r="A90" s="131"/>
      <x:c r="B90" s="132"/>
      <x:c r="C90" s="132"/>
      <x:c r="D90" s="133"/>
      <x:c r="E90" s="132"/>
      <x:c r="F90" s="132"/>
      <x:c r="G90" s="132"/>
      <x:c r="H90" s="133"/>
      <x:c r="I90" s="132"/>
      <x:c r="J90" s="160"/>
      <x:c r="K90" s="132"/>
      <x:c r="L90" s="132"/>
      <x:c r="M90" s="132"/>
      <x:c r="N90" s="133"/>
      <x:c r="O90" s="132"/>
      <x:c r="P90" s="137"/>
    </x:row>
    <x:row r="91">
      <x:c r="A91" s="131"/>
      <x:c r="B91" s="132"/>
      <x:c r="C91" s="132"/>
      <x:c r="D91" s="133"/>
      <x:c r="E91" s="132"/>
      <x:c r="F91" s="132"/>
      <x:c r="G91" s="132"/>
      <x:c r="H91" s="133"/>
      <x:c r="I91" s="132"/>
      <x:c r="J91" s="160"/>
      <x:c r="K91" s="132"/>
      <x:c r="L91" s="132"/>
      <x:c r="M91" s="132"/>
      <x:c r="N91" s="133"/>
      <x:c r="O91" s="132"/>
      <x:c r="P91" s="137"/>
    </x:row>
    <x:row r="92">
      <x:c r="A92" s="131"/>
      <x:c r="B92" s="132"/>
      <x:c r="C92" s="132"/>
      <x:c r="D92" s="133"/>
      <x:c r="E92" s="132"/>
      <x:c r="F92" s="132"/>
      <x:c r="G92" s="132"/>
      <x:c r="H92" s="133"/>
      <x:c r="I92" s="132"/>
      <x:c r="J92" s="160"/>
      <x:c r="K92" s="132"/>
      <x:c r="L92" s="132"/>
      <x:c r="M92" s="132"/>
      <x:c r="N92" s="133"/>
      <x:c r="O92" s="132"/>
      <x:c r="P92" s="137"/>
    </x:row>
    <x:row r="93">
      <x:c r="A93" s="131"/>
      <x:c r="B93" s="132"/>
      <x:c r="C93" s="132"/>
      <x:c r="D93" s="133"/>
      <x:c r="E93" s="132"/>
      <x:c r="F93" s="132"/>
      <x:c r="G93" s="132"/>
      <x:c r="H93" s="133"/>
      <x:c r="I93" s="132"/>
      <x:c r="J93" s="160"/>
      <x:c r="K93" s="132"/>
      <x:c r="L93" s="132"/>
      <x:c r="M93" s="132"/>
      <x:c r="N93" s="133"/>
      <x:c r="O93" s="132"/>
      <x:c r="P93" s="137"/>
    </x:row>
    <x:row r="94">
      <x:c r="A94" s="131"/>
      <x:c r="B94" s="132"/>
      <x:c r="C94" s="132"/>
      <x:c r="D94" s="133"/>
      <x:c r="E94" s="132"/>
      <x:c r="F94" s="132"/>
      <x:c r="G94" s="132"/>
      <x:c r="H94" s="133"/>
      <x:c r="I94" s="132"/>
      <x:c r="J94" s="160"/>
      <x:c r="K94" s="132"/>
      <x:c r="L94" s="132"/>
      <x:c r="M94" s="132"/>
      <x:c r="N94" s="133"/>
      <x:c r="O94" s="132"/>
      <x:c r="P94" s="137"/>
    </x:row>
    <x:row r="95">
      <x:c r="A95" s="131"/>
      <x:c r="B95" s="132"/>
      <x:c r="C95" s="132"/>
      <x:c r="D95" s="133"/>
      <x:c r="E95" s="132"/>
      <x:c r="F95" s="132"/>
      <x:c r="G95" s="132"/>
      <x:c r="H95" s="133"/>
      <x:c r="I95" s="132"/>
      <x:c r="J95" s="160"/>
      <x:c r="K95" s="132"/>
      <x:c r="L95" s="132"/>
      <x:c r="M95" s="132"/>
      <x:c r="N95" s="133"/>
      <x:c r="O95" s="132"/>
      <x:c r="P95" s="137"/>
    </x:row>
    <x:row r="96">
      <x:c r="A96" s="131"/>
      <x:c r="B96" s="132"/>
      <x:c r="C96" s="132"/>
      <x:c r="D96" s="133"/>
      <x:c r="E96" s="132"/>
      <x:c r="F96" s="132"/>
      <x:c r="G96" s="132"/>
      <x:c r="H96" s="133"/>
      <x:c r="I96" s="132"/>
      <x:c r="J96" s="160"/>
      <x:c r="K96" s="132"/>
      <x:c r="L96" s="132"/>
      <x:c r="M96" s="132"/>
      <x:c r="N96" s="133"/>
      <x:c r="O96" s="132"/>
      <x:c r="P96" s="137"/>
    </x:row>
    <x:row r="97">
      <x:c r="A97" s="131"/>
      <x:c r="B97" s="132"/>
      <x:c r="C97" s="132"/>
      <x:c r="D97" s="133"/>
      <x:c r="E97" s="132"/>
      <x:c r="F97" s="132"/>
      <x:c r="G97" s="132"/>
      <x:c r="H97" s="133"/>
      <x:c r="I97" s="132"/>
      <x:c r="J97" s="160"/>
      <x:c r="K97" s="132"/>
      <x:c r="L97" s="132"/>
      <x:c r="M97" s="132"/>
      <x:c r="N97" s="133"/>
      <x:c r="O97" s="132"/>
      <x:c r="P97" s="137"/>
    </x:row>
    <x:row r="98">
      <x:c r="A98" s="131"/>
      <x:c r="B98" s="132"/>
      <x:c r="C98" s="132"/>
      <x:c r="D98" s="133"/>
      <x:c r="E98" s="132"/>
      <x:c r="F98" s="132"/>
      <x:c r="G98" s="132"/>
      <x:c r="H98" s="133"/>
      <x:c r="I98" s="132"/>
      <x:c r="J98" s="160"/>
      <x:c r="K98" s="132"/>
      <x:c r="L98" s="132"/>
      <x:c r="M98" s="132"/>
      <x:c r="N98" s="133"/>
      <x:c r="O98" s="132"/>
      <x:c r="P98" s="137"/>
    </x:row>
    <x:row r="99">
      <x:c r="A99" s="131"/>
      <x:c r="B99" s="132"/>
      <x:c r="C99" s="132"/>
      <x:c r="D99" s="133"/>
      <x:c r="E99" s="132"/>
      <x:c r="F99" s="132"/>
      <x:c r="G99" s="132"/>
      <x:c r="H99" s="133"/>
      <x:c r="I99" s="132"/>
      <x:c r="J99" s="160"/>
      <x:c r="K99" s="132"/>
      <x:c r="L99" s="132"/>
      <x:c r="M99" s="132"/>
      <x:c r="N99" s="133"/>
      <x:c r="O99" s="132"/>
      <x:c r="P99" s="137"/>
    </x:row>
    <x:row r="100">
      <x:c r="A100" s="131"/>
      <x:c r="B100" s="132"/>
      <x:c r="C100" s="132"/>
      <x:c r="D100" s="133"/>
      <x:c r="E100" s="132"/>
      <x:c r="F100" s="132"/>
      <x:c r="G100" s="132"/>
      <x:c r="H100" s="133"/>
      <x:c r="I100" s="132"/>
      <x:c r="J100" s="160"/>
      <x:c r="K100" s="132"/>
      <x:c r="L100" s="132"/>
      <x:c r="M100" s="132"/>
      <x:c r="N100" s="133"/>
      <x:c r="O100" s="132"/>
      <x:c r="P100" s="137"/>
    </x:row>
    <x:row r="101">
      <x:c r="A101" s="131"/>
      <x:c r="B101" s="132"/>
      <x:c r="C101" s="132"/>
      <x:c r="D101" s="133"/>
      <x:c r="E101" s="132"/>
      <x:c r="F101" s="132"/>
      <x:c r="G101" s="132"/>
      <x:c r="H101" s="133"/>
      <x:c r="I101" s="132"/>
      <x:c r="J101" s="160"/>
      <x:c r="K101" s="132"/>
      <x:c r="L101" s="132"/>
      <x:c r="M101" s="132"/>
      <x:c r="N101" s="133"/>
      <x:c r="O101" s="132"/>
      <x:c r="P101" s="137"/>
    </x:row>
    <x:row r="102">
      <x:c r="A102" s="131"/>
      <x:c r="B102" s="132"/>
      <x:c r="C102" s="132"/>
      <x:c r="D102" s="133"/>
      <x:c r="E102" s="132"/>
      <x:c r="F102" s="132"/>
      <x:c r="G102" s="132"/>
      <x:c r="H102" s="133"/>
      <x:c r="I102" s="132"/>
      <x:c r="J102" s="160"/>
      <x:c r="K102" s="132"/>
      <x:c r="L102" s="132"/>
      <x:c r="M102" s="132"/>
      <x:c r="N102" s="133"/>
      <x:c r="O102" s="132"/>
      <x:c r="P102" s="137"/>
    </x:row>
    <x:row r="103">
      <x:c r="A103" s="131"/>
      <x:c r="B103" s="132"/>
      <x:c r="C103" s="132"/>
      <x:c r="D103" s="133"/>
      <x:c r="E103" s="132"/>
      <x:c r="F103" s="132"/>
      <x:c r="G103" s="132"/>
      <x:c r="H103" s="133"/>
      <x:c r="I103" s="132"/>
      <x:c r="J103" s="160"/>
      <x:c r="K103" s="132"/>
      <x:c r="L103" s="132"/>
      <x:c r="M103" s="132"/>
      <x:c r="N103" s="133"/>
      <x:c r="O103" s="132"/>
      <x:c r="P103" s="137"/>
    </x:row>
    <x:row r="104">
      <x:c r="A104" s="131"/>
      <x:c r="B104" s="132"/>
      <x:c r="C104" s="132"/>
      <x:c r="D104" s="133"/>
      <x:c r="E104" s="132"/>
      <x:c r="F104" s="132"/>
      <x:c r="G104" s="132"/>
      <x:c r="H104" s="133"/>
      <x:c r="I104" s="132"/>
      <x:c r="J104" s="160"/>
      <x:c r="K104" s="132"/>
      <x:c r="L104" s="132"/>
      <x:c r="M104" s="132"/>
      <x:c r="N104" s="133"/>
      <x:c r="O104" s="132"/>
      <x:c r="P104" s="137"/>
    </x:row>
    <x:row r="105">
      <x:c r="A105" s="131"/>
      <x:c r="B105" s="132"/>
      <x:c r="C105" s="132"/>
      <x:c r="D105" s="133"/>
      <x:c r="E105" s="132"/>
      <x:c r="F105" s="132"/>
      <x:c r="G105" s="132"/>
      <x:c r="H105" s="133"/>
      <x:c r="I105" s="132"/>
      <x:c r="J105" s="160"/>
      <x:c r="K105" s="132"/>
      <x:c r="L105" s="132"/>
      <x:c r="M105" s="132"/>
      <x:c r="N105" s="133"/>
      <x:c r="O105" s="132"/>
      <x:c r="P105" s="137"/>
    </x:row>
    <x:row r="106">
      <x:c r="A106" s="131"/>
      <x:c r="B106" s="132"/>
      <x:c r="C106" s="132"/>
      <x:c r="D106" s="133"/>
      <x:c r="E106" s="132"/>
      <x:c r="F106" s="132"/>
      <x:c r="G106" s="132"/>
      <x:c r="H106" s="133"/>
      <x:c r="I106" s="132"/>
      <x:c r="J106" s="160"/>
      <x:c r="K106" s="132"/>
      <x:c r="L106" s="132"/>
      <x:c r="M106" s="132"/>
      <x:c r="N106" s="133"/>
      <x:c r="O106" s="132"/>
      <x:c r="P106" s="137"/>
    </x:row>
    <x:row r="107">
      <x:c r="A107" s="131"/>
      <x:c r="B107" s="132"/>
      <x:c r="C107" s="132"/>
      <x:c r="D107" s="133"/>
      <x:c r="E107" s="132"/>
      <x:c r="F107" s="132"/>
      <x:c r="G107" s="132"/>
      <x:c r="H107" s="133"/>
      <x:c r="I107" s="132"/>
      <x:c r="J107" s="160"/>
      <x:c r="K107" s="132"/>
      <x:c r="L107" s="132"/>
      <x:c r="M107" s="132"/>
      <x:c r="N107" s="133"/>
      <x:c r="O107" s="132"/>
      <x:c r="P107" s="137"/>
    </x:row>
    <x:row r="108">
      <x:c r="A108" s="131"/>
      <x:c r="B108" s="132"/>
      <x:c r="C108" s="132"/>
      <x:c r="D108" s="133"/>
      <x:c r="E108" s="132"/>
      <x:c r="F108" s="132"/>
      <x:c r="G108" s="132"/>
      <x:c r="H108" s="133"/>
      <x:c r="I108" s="132"/>
      <x:c r="J108" s="160"/>
      <x:c r="K108" s="132"/>
      <x:c r="L108" s="132"/>
      <x:c r="M108" s="132"/>
      <x:c r="N108" s="133"/>
      <x:c r="O108" s="132"/>
      <x:c r="P108" s="137"/>
    </x:row>
    <x:row r="109">
      <x:c r="A109" s="131"/>
      <x:c r="B109" s="132"/>
      <x:c r="C109" s="132"/>
      <x:c r="D109" s="133"/>
      <x:c r="E109" s="132"/>
      <x:c r="F109" s="132"/>
      <x:c r="G109" s="132"/>
      <x:c r="H109" s="133"/>
      <x:c r="I109" s="132"/>
      <x:c r="J109" s="160"/>
      <x:c r="K109" s="132"/>
      <x:c r="L109" s="132"/>
      <x:c r="M109" s="132"/>
      <x:c r="N109" s="133"/>
      <x:c r="O109" s="132"/>
      <x:c r="P109" s="137"/>
    </x:row>
    <x:row r="110">
      <x:c r="A110" s="131"/>
      <x:c r="B110" s="132"/>
      <x:c r="C110" s="132"/>
      <x:c r="D110" s="133"/>
      <x:c r="E110" s="132"/>
      <x:c r="F110" s="132"/>
      <x:c r="G110" s="132"/>
      <x:c r="H110" s="133"/>
      <x:c r="I110" s="132"/>
      <x:c r="J110" s="160"/>
      <x:c r="K110" s="132"/>
      <x:c r="L110" s="132"/>
      <x:c r="M110" s="132"/>
      <x:c r="N110" s="133"/>
      <x:c r="O110" s="132"/>
      <x:c r="P110" s="137"/>
    </x:row>
    <x:row r="111">
      <x:c r="A111" s="131"/>
      <x:c r="B111" s="132"/>
      <x:c r="C111" s="132"/>
      <x:c r="D111" s="133"/>
      <x:c r="E111" s="132"/>
      <x:c r="F111" s="132"/>
      <x:c r="G111" s="132"/>
      <x:c r="H111" s="133"/>
      <x:c r="I111" s="132"/>
      <x:c r="J111" s="160"/>
      <x:c r="K111" s="132"/>
      <x:c r="L111" s="132"/>
      <x:c r="M111" s="132"/>
      <x:c r="N111" s="133"/>
      <x:c r="O111" s="132"/>
      <x:c r="P111" s="137"/>
    </x:row>
    <x:row r="112">
      <x:c r="A112" s="131"/>
      <x:c r="B112" s="132"/>
      <x:c r="C112" s="132"/>
      <x:c r="D112" s="133"/>
      <x:c r="E112" s="132"/>
      <x:c r="F112" s="132"/>
      <x:c r="G112" s="132"/>
      <x:c r="H112" s="133"/>
      <x:c r="I112" s="132"/>
      <x:c r="J112" s="160"/>
      <x:c r="K112" s="132"/>
      <x:c r="L112" s="132"/>
      <x:c r="M112" s="132"/>
      <x:c r="N112" s="133"/>
      <x:c r="O112" s="132"/>
      <x:c r="P112" s="137"/>
    </x:row>
    <x:row r="113">
      <x:c r="A113" s="131"/>
      <x:c r="B113" s="132"/>
      <x:c r="C113" s="132"/>
      <x:c r="D113" s="133"/>
      <x:c r="E113" s="132"/>
      <x:c r="F113" s="132"/>
      <x:c r="G113" s="132"/>
      <x:c r="H113" s="133"/>
      <x:c r="I113" s="132"/>
      <x:c r="J113" s="160"/>
      <x:c r="K113" s="132"/>
      <x:c r="L113" s="132"/>
      <x:c r="M113" s="132"/>
      <x:c r="N113" s="133"/>
      <x:c r="O113" s="132"/>
      <x:c r="P113" s="137"/>
    </x:row>
    <x:row r="114">
      <x:c r="A114" s="131"/>
      <x:c r="B114" s="132"/>
      <x:c r="C114" s="132"/>
      <x:c r="D114" s="133"/>
      <x:c r="E114" s="132"/>
      <x:c r="F114" s="132"/>
      <x:c r="G114" s="132"/>
      <x:c r="H114" s="133"/>
      <x:c r="I114" s="132"/>
      <x:c r="J114" s="160"/>
      <x:c r="K114" s="132"/>
      <x:c r="L114" s="132"/>
      <x:c r="M114" s="132"/>
      <x:c r="N114" s="133"/>
      <x:c r="O114" s="132"/>
      <x:c r="P114" s="137"/>
    </x:row>
    <x:row r="115">
      <x:c r="A115" s="131"/>
      <x:c r="B115" s="132"/>
      <x:c r="C115" s="132"/>
      <x:c r="D115" s="133"/>
      <x:c r="E115" s="132"/>
      <x:c r="F115" s="132"/>
      <x:c r="G115" s="132"/>
      <x:c r="H115" s="133"/>
      <x:c r="I115" s="132"/>
      <x:c r="J115" s="160"/>
      <x:c r="K115" s="132"/>
      <x:c r="L115" s="132"/>
      <x:c r="M115" s="132"/>
      <x:c r="N115" s="133"/>
      <x:c r="O115" s="132"/>
      <x:c r="P115" s="137"/>
    </x:row>
    <x:row r="116">
      <x:c r="A116" s="131"/>
      <x:c r="B116" s="132"/>
      <x:c r="C116" s="132"/>
      <x:c r="D116" s="133"/>
      <x:c r="E116" s="132"/>
      <x:c r="F116" s="132"/>
      <x:c r="G116" s="132"/>
      <x:c r="H116" s="133"/>
      <x:c r="I116" s="132"/>
      <x:c r="J116" s="160"/>
      <x:c r="K116" s="132"/>
      <x:c r="L116" s="132"/>
      <x:c r="M116" s="132"/>
      <x:c r="N116" s="133"/>
      <x:c r="O116" s="132"/>
      <x:c r="P116" s="137"/>
    </x:row>
    <x:row r="117">
      <x:c r="A117" s="131"/>
      <x:c r="B117" s="132"/>
      <x:c r="C117" s="132"/>
      <x:c r="D117" s="133"/>
      <x:c r="E117" s="132"/>
      <x:c r="F117" s="132"/>
      <x:c r="G117" s="132"/>
      <x:c r="H117" s="133"/>
      <x:c r="I117" s="132"/>
      <x:c r="J117" s="160"/>
      <x:c r="K117" s="132"/>
      <x:c r="L117" s="132"/>
      <x:c r="M117" s="132"/>
      <x:c r="N117" s="133"/>
      <x:c r="O117" s="132"/>
      <x:c r="P117" s="137"/>
    </x:row>
    <x:row r="118">
      <x:c r="A118" s="131"/>
      <x:c r="B118" s="132"/>
      <x:c r="C118" s="132"/>
      <x:c r="D118" s="133"/>
      <x:c r="E118" s="132"/>
      <x:c r="F118" s="132"/>
      <x:c r="G118" s="132"/>
      <x:c r="H118" s="133"/>
      <x:c r="I118" s="132"/>
      <x:c r="J118" s="160"/>
      <x:c r="K118" s="132"/>
      <x:c r="L118" s="132"/>
      <x:c r="M118" s="132"/>
      <x:c r="N118" s="133"/>
      <x:c r="O118" s="132"/>
      <x:c r="P118" s="137"/>
    </x:row>
    <x:row r="119">
      <x:c r="A119" s="131"/>
      <x:c r="B119" s="132"/>
      <x:c r="C119" s="132"/>
      <x:c r="D119" s="133"/>
      <x:c r="E119" s="132"/>
      <x:c r="F119" s="132"/>
      <x:c r="G119" s="132"/>
      <x:c r="H119" s="133"/>
      <x:c r="I119" s="132"/>
      <x:c r="J119" s="160"/>
      <x:c r="K119" s="132"/>
      <x:c r="L119" s="132"/>
      <x:c r="M119" s="132"/>
      <x:c r="N119" s="133"/>
      <x:c r="O119" s="132"/>
      <x:c r="P119" s="137"/>
    </x:row>
    <x:row r="120">
      <x:c r="A120" s="131"/>
      <x:c r="B120" s="132"/>
      <x:c r="C120" s="132"/>
      <x:c r="D120" s="133"/>
      <x:c r="E120" s="132"/>
      <x:c r="F120" s="132"/>
      <x:c r="G120" s="132"/>
      <x:c r="H120" s="133"/>
      <x:c r="I120" s="132"/>
      <x:c r="J120" s="160"/>
      <x:c r="K120" s="132"/>
      <x:c r="L120" s="132"/>
      <x:c r="M120" s="132"/>
      <x:c r="N120" s="133"/>
      <x:c r="O120" s="132"/>
      <x:c r="P120" s="137"/>
    </x:row>
    <x:row r="121">
      <x:c r="A121" s="131"/>
      <x:c r="B121" s="132"/>
      <x:c r="C121" s="132"/>
      <x:c r="D121" s="133"/>
      <x:c r="E121" s="132"/>
      <x:c r="F121" s="132"/>
      <x:c r="G121" s="132"/>
      <x:c r="H121" s="133"/>
      <x:c r="I121" s="132"/>
      <x:c r="J121" s="160"/>
      <x:c r="K121" s="132"/>
      <x:c r="L121" s="132"/>
      <x:c r="M121" s="132"/>
      <x:c r="N121" s="133"/>
      <x:c r="O121" s="132"/>
      <x:c r="P121" s="137"/>
    </x:row>
    <x:row r="122">
      <x:c r="A122" s="131"/>
      <x:c r="B122" s="132"/>
      <x:c r="C122" s="132"/>
      <x:c r="D122" s="133"/>
      <x:c r="E122" s="132"/>
      <x:c r="F122" s="132"/>
      <x:c r="G122" s="132"/>
      <x:c r="H122" s="133"/>
      <x:c r="I122" s="132"/>
      <x:c r="J122" s="160"/>
      <x:c r="K122" s="132"/>
      <x:c r="L122" s="132"/>
      <x:c r="M122" s="132"/>
      <x:c r="N122" s="133"/>
      <x:c r="O122" s="132"/>
      <x:c r="P122" s="137"/>
    </x:row>
    <x:row r="123">
      <x:c r="A123" s="131"/>
      <x:c r="B123" s="132"/>
      <x:c r="C123" s="132"/>
      <x:c r="D123" s="133"/>
      <x:c r="E123" s="132"/>
      <x:c r="F123" s="132"/>
      <x:c r="G123" s="132"/>
      <x:c r="H123" s="133"/>
      <x:c r="I123" s="132"/>
      <x:c r="J123" s="160"/>
      <x:c r="K123" s="132"/>
      <x:c r="L123" s="132"/>
      <x:c r="M123" s="132"/>
      <x:c r="N123" s="133"/>
      <x:c r="O123" s="132"/>
      <x:c r="P123" s="137"/>
    </x:row>
    <x:row r="124">
      <x:c r="A124" s="131"/>
      <x:c r="B124" s="132"/>
      <x:c r="C124" s="132"/>
      <x:c r="D124" s="133"/>
      <x:c r="E124" s="132"/>
      <x:c r="F124" s="132"/>
      <x:c r="G124" s="132"/>
      <x:c r="H124" s="133"/>
      <x:c r="I124" s="132"/>
      <x:c r="J124" s="160"/>
      <x:c r="K124" s="132"/>
      <x:c r="L124" s="132"/>
      <x:c r="M124" s="132"/>
      <x:c r="N124" s="133"/>
      <x:c r="O124" s="132"/>
      <x:c r="P124" s="137"/>
    </x:row>
    <x:row r="125">
      <x:c r="A125" s="131"/>
      <x:c r="B125" s="132"/>
      <x:c r="C125" s="132"/>
      <x:c r="D125" s="133"/>
      <x:c r="E125" s="132"/>
      <x:c r="F125" s="132"/>
      <x:c r="G125" s="132"/>
      <x:c r="H125" s="133"/>
      <x:c r="I125" s="132"/>
      <x:c r="J125" s="160"/>
      <x:c r="K125" s="132"/>
      <x:c r="L125" s="132"/>
      <x:c r="M125" s="132"/>
      <x:c r="N125" s="133"/>
      <x:c r="O125" s="132"/>
      <x:c r="P125" s="137"/>
    </x:row>
    <x:row r="126">
      <x:c r="A126" s="131"/>
      <x:c r="B126" s="132"/>
      <x:c r="C126" s="132"/>
      <x:c r="D126" s="133"/>
      <x:c r="E126" s="132"/>
      <x:c r="F126" s="132"/>
      <x:c r="G126" s="132"/>
      <x:c r="H126" s="133"/>
      <x:c r="I126" s="132"/>
      <x:c r="J126" s="160"/>
      <x:c r="K126" s="132"/>
      <x:c r="L126" s="132"/>
      <x:c r="M126" s="132"/>
      <x:c r="N126" s="133"/>
      <x:c r="O126" s="132"/>
      <x:c r="P126" s="137"/>
    </x:row>
    <x:row r="127">
      <x:c r="A127" s="131"/>
      <x:c r="B127" s="132"/>
      <x:c r="C127" s="132"/>
      <x:c r="D127" s="133"/>
      <x:c r="E127" s="132"/>
      <x:c r="F127" s="132"/>
      <x:c r="G127" s="132"/>
      <x:c r="H127" s="133"/>
      <x:c r="I127" s="132"/>
      <x:c r="J127" s="160"/>
      <x:c r="K127" s="132"/>
      <x:c r="L127" s="132"/>
      <x:c r="M127" s="132"/>
      <x:c r="N127" s="133"/>
      <x:c r="O127" s="132"/>
      <x:c r="P127" s="137"/>
    </x:row>
    <x:row r="128">
      <x:c r="A128" s="131"/>
      <x:c r="B128" s="132"/>
      <x:c r="C128" s="132"/>
      <x:c r="D128" s="133"/>
      <x:c r="E128" s="132"/>
      <x:c r="F128" s="132"/>
      <x:c r="G128" s="132"/>
      <x:c r="H128" s="133"/>
      <x:c r="I128" s="132"/>
      <x:c r="J128" s="160"/>
      <x:c r="K128" s="132"/>
      <x:c r="L128" s="132"/>
      <x:c r="M128" s="132"/>
      <x:c r="N128" s="133"/>
      <x:c r="O128" s="132"/>
      <x:c r="P128" s="137"/>
    </x:row>
    <x:row r="129">
      <x:c r="A129" s="131"/>
      <x:c r="B129" s="132"/>
      <x:c r="C129" s="132"/>
      <x:c r="D129" s="133"/>
      <x:c r="E129" s="132"/>
      <x:c r="F129" s="132"/>
      <x:c r="G129" s="132"/>
      <x:c r="H129" s="133"/>
      <x:c r="I129" s="132"/>
      <x:c r="J129" s="160"/>
      <x:c r="K129" s="132"/>
      <x:c r="L129" s="132"/>
      <x:c r="M129" s="132"/>
      <x:c r="N129" s="133"/>
      <x:c r="O129" s="132"/>
      <x:c r="P129" s="137"/>
    </x:row>
    <x:row r="130">
      <x:c r="A130" s="131"/>
      <x:c r="B130" s="132"/>
      <x:c r="C130" s="132"/>
      <x:c r="D130" s="133"/>
      <x:c r="E130" s="132"/>
      <x:c r="F130" s="132"/>
      <x:c r="G130" s="132"/>
      <x:c r="H130" s="133"/>
      <x:c r="I130" s="132"/>
      <x:c r="J130" s="160"/>
      <x:c r="K130" s="132"/>
      <x:c r="L130" s="132"/>
      <x:c r="M130" s="132"/>
      <x:c r="N130" s="133"/>
      <x:c r="O130" s="132"/>
      <x:c r="P130" s="137"/>
    </x:row>
    <x:row r="131">
      <x:c r="A131" s="131"/>
      <x:c r="B131" s="132"/>
      <x:c r="C131" s="132"/>
      <x:c r="D131" s="133"/>
      <x:c r="E131" s="132"/>
      <x:c r="F131" s="132"/>
      <x:c r="G131" s="132"/>
      <x:c r="H131" s="133"/>
      <x:c r="I131" s="132"/>
      <x:c r="J131" s="160"/>
      <x:c r="K131" s="132"/>
      <x:c r="L131" s="132"/>
      <x:c r="M131" s="132"/>
      <x:c r="N131" s="133"/>
      <x:c r="O131" s="132"/>
      <x:c r="P131" s="137"/>
    </x:row>
    <x:row r="132">
      <x:c r="A132" s="131"/>
      <x:c r="B132" s="132"/>
      <x:c r="C132" s="132"/>
      <x:c r="D132" s="133"/>
      <x:c r="E132" s="132"/>
      <x:c r="F132" s="132"/>
      <x:c r="G132" s="132"/>
      <x:c r="H132" s="133"/>
      <x:c r="I132" s="132"/>
      <x:c r="J132" s="160"/>
      <x:c r="K132" s="132"/>
      <x:c r="L132" s="132"/>
      <x:c r="M132" s="132"/>
      <x:c r="N132" s="133"/>
      <x:c r="O132" s="132"/>
      <x:c r="P132" s="137"/>
    </x:row>
    <x:row r="133">
      <x:c r="A133" s="131"/>
      <x:c r="B133" s="132"/>
      <x:c r="C133" s="132"/>
      <x:c r="D133" s="133"/>
      <x:c r="E133" s="132"/>
      <x:c r="F133" s="132"/>
      <x:c r="G133" s="132"/>
      <x:c r="H133" s="133"/>
      <x:c r="I133" s="132"/>
      <x:c r="J133" s="160"/>
      <x:c r="K133" s="132"/>
      <x:c r="L133" s="132"/>
      <x:c r="M133" s="132"/>
      <x:c r="N133" s="133"/>
      <x:c r="O133" s="132"/>
      <x:c r="P133" s="137"/>
    </x:row>
    <x:row r="134">
      <x:c r="A134" s="131"/>
      <x:c r="B134" s="132"/>
      <x:c r="C134" s="132"/>
      <x:c r="D134" s="133"/>
      <x:c r="E134" s="132"/>
      <x:c r="F134" s="132"/>
      <x:c r="G134" s="132"/>
      <x:c r="H134" s="133"/>
      <x:c r="I134" s="132"/>
      <x:c r="J134" s="160"/>
      <x:c r="K134" s="132"/>
      <x:c r="L134" s="132"/>
      <x:c r="M134" s="132"/>
      <x:c r="N134" s="133"/>
      <x:c r="O134" s="132"/>
      <x:c r="P134" s="137"/>
    </x:row>
    <x:row r="135">
      <x:c r="A135" s="131"/>
      <x:c r="B135" s="132"/>
      <x:c r="C135" s="132"/>
      <x:c r="D135" s="133"/>
      <x:c r="E135" s="132"/>
      <x:c r="F135" s="132"/>
      <x:c r="G135" s="132"/>
      <x:c r="H135" s="133"/>
      <x:c r="I135" s="132"/>
      <x:c r="J135" s="160"/>
      <x:c r="K135" s="132"/>
      <x:c r="L135" s="132"/>
      <x:c r="M135" s="132"/>
      <x:c r="N135" s="133"/>
      <x:c r="O135" s="132"/>
      <x:c r="P135" s="137"/>
    </x:row>
    <x:row r="136">
      <x:c r="A136" s="131"/>
      <x:c r="B136" s="132"/>
      <x:c r="C136" s="132"/>
      <x:c r="D136" s="133"/>
      <x:c r="E136" s="132"/>
      <x:c r="F136" s="132"/>
      <x:c r="G136" s="132"/>
      <x:c r="H136" s="133"/>
      <x:c r="I136" s="132"/>
      <x:c r="J136" s="160"/>
      <x:c r="K136" s="132"/>
      <x:c r="L136" s="132"/>
      <x:c r="M136" s="132"/>
      <x:c r="N136" s="133"/>
      <x:c r="O136" s="132"/>
      <x:c r="P136" s="137"/>
    </x:row>
    <x:row r="137">
      <x:c r="A137" s="131"/>
      <x:c r="B137" s="132"/>
      <x:c r="C137" s="132"/>
      <x:c r="D137" s="133"/>
      <x:c r="E137" s="132"/>
      <x:c r="F137" s="132"/>
      <x:c r="G137" s="132"/>
      <x:c r="H137" s="133"/>
      <x:c r="I137" s="132"/>
      <x:c r="J137" s="160"/>
      <x:c r="K137" s="132"/>
      <x:c r="L137" s="132"/>
      <x:c r="M137" s="132"/>
      <x:c r="N137" s="133"/>
      <x:c r="O137" s="132"/>
      <x:c r="P137" s="137"/>
    </x:row>
    <x:row r="138">
      <x:c r="A138" s="131"/>
      <x:c r="B138" s="132"/>
      <x:c r="C138" s="132"/>
      <x:c r="D138" s="133"/>
      <x:c r="E138" s="132"/>
      <x:c r="F138" s="132"/>
      <x:c r="G138" s="132"/>
      <x:c r="H138" s="133"/>
      <x:c r="I138" s="132"/>
      <x:c r="J138" s="160"/>
      <x:c r="K138" s="132"/>
      <x:c r="L138" s="132"/>
      <x:c r="M138" s="132"/>
      <x:c r="N138" s="133"/>
      <x:c r="O138" s="132"/>
      <x:c r="P138" s="137"/>
    </x:row>
    <x:row r="139">
      <x:c r="A139" s="131"/>
      <x:c r="B139" s="132"/>
      <x:c r="C139" s="132"/>
      <x:c r="D139" s="133"/>
      <x:c r="E139" s="132"/>
      <x:c r="F139" s="132"/>
      <x:c r="G139" s="132"/>
      <x:c r="H139" s="133"/>
      <x:c r="I139" s="132"/>
      <x:c r="J139" s="160"/>
      <x:c r="K139" s="132"/>
      <x:c r="L139" s="132"/>
      <x:c r="M139" s="132"/>
      <x:c r="N139" s="133"/>
      <x:c r="O139" s="132"/>
      <x:c r="P139" s="137"/>
    </x:row>
    <x:row r="140">
      <x:c r="A140" s="131"/>
      <x:c r="B140" s="132"/>
      <x:c r="C140" s="132"/>
      <x:c r="D140" s="133"/>
      <x:c r="E140" s="132"/>
      <x:c r="F140" s="132"/>
      <x:c r="G140" s="132"/>
      <x:c r="H140" s="133"/>
      <x:c r="I140" s="132"/>
      <x:c r="J140" s="160"/>
      <x:c r="K140" s="132"/>
      <x:c r="L140" s="132"/>
      <x:c r="M140" s="132"/>
      <x:c r="N140" s="133"/>
      <x:c r="O140" s="132"/>
      <x:c r="P140" s="137"/>
    </x:row>
    <x:row r="141">
      <x:c r="A141" s="131"/>
      <x:c r="B141" s="132"/>
      <x:c r="C141" s="132"/>
      <x:c r="D141" s="133"/>
      <x:c r="E141" s="132"/>
      <x:c r="F141" s="132"/>
      <x:c r="G141" s="132"/>
      <x:c r="H141" s="133"/>
      <x:c r="I141" s="132"/>
      <x:c r="J141" s="160"/>
      <x:c r="K141" s="132"/>
      <x:c r="L141" s="132"/>
      <x:c r="M141" s="132"/>
      <x:c r="N141" s="133"/>
      <x:c r="O141" s="132"/>
      <x:c r="P141" s="137"/>
    </x:row>
    <x:row r="142">
      <x:c r="A142" s="131"/>
      <x:c r="B142" s="132"/>
      <x:c r="C142" s="132"/>
      <x:c r="D142" s="133"/>
      <x:c r="E142" s="132"/>
      <x:c r="F142" s="132"/>
      <x:c r="G142" s="132"/>
      <x:c r="H142" s="133"/>
      <x:c r="I142" s="132"/>
      <x:c r="J142" s="160"/>
      <x:c r="K142" s="132"/>
      <x:c r="L142" s="132"/>
      <x:c r="M142" s="132"/>
      <x:c r="N142" s="133"/>
      <x:c r="O142" s="132"/>
      <x:c r="P142" s="137"/>
    </x:row>
    <x:row r="143">
      <x:c r="A143" s="131"/>
      <x:c r="B143" s="132"/>
      <x:c r="C143" s="132"/>
      <x:c r="D143" s="133"/>
      <x:c r="E143" s="132"/>
      <x:c r="F143" s="132"/>
      <x:c r="G143" s="132"/>
      <x:c r="H143" s="133"/>
      <x:c r="I143" s="132"/>
      <x:c r="J143" s="160"/>
      <x:c r="K143" s="132"/>
      <x:c r="L143" s="132"/>
      <x:c r="M143" s="132"/>
      <x:c r="N143" s="133"/>
      <x:c r="O143" s="132"/>
      <x:c r="P143" s="137"/>
    </x:row>
    <x:row r="144">
      <x:c r="A144" s="131"/>
      <x:c r="B144" s="132"/>
      <x:c r="C144" s="132"/>
      <x:c r="D144" s="133"/>
      <x:c r="E144" s="132"/>
      <x:c r="F144" s="132"/>
      <x:c r="G144" s="132"/>
      <x:c r="H144" s="133"/>
      <x:c r="I144" s="132"/>
      <x:c r="J144" s="160"/>
      <x:c r="K144" s="132"/>
      <x:c r="L144" s="132"/>
      <x:c r="M144" s="132"/>
      <x:c r="N144" s="133"/>
      <x:c r="O144" s="132"/>
      <x:c r="P144" s="137"/>
    </x:row>
    <x:row r="145">
      <x:c r="A145" s="131"/>
      <x:c r="B145" s="132"/>
      <x:c r="C145" s="132"/>
      <x:c r="D145" s="133"/>
      <x:c r="E145" s="132"/>
      <x:c r="F145" s="132"/>
      <x:c r="G145" s="132"/>
      <x:c r="H145" s="133"/>
      <x:c r="I145" s="132"/>
      <x:c r="J145" s="160"/>
      <x:c r="K145" s="132"/>
      <x:c r="L145" s="132"/>
      <x:c r="M145" s="132"/>
      <x:c r="N145" s="133"/>
      <x:c r="O145" s="132"/>
      <x:c r="P145" s="137"/>
    </x:row>
    <x:row r="146">
      <x:c r="A146" s="131"/>
      <x:c r="B146" s="132"/>
      <x:c r="C146" s="132"/>
      <x:c r="D146" s="133"/>
      <x:c r="E146" s="132"/>
      <x:c r="F146" s="132"/>
      <x:c r="G146" s="132"/>
      <x:c r="H146" s="133"/>
      <x:c r="I146" s="132"/>
      <x:c r="J146" s="160"/>
      <x:c r="K146" s="132"/>
      <x:c r="L146" s="132"/>
      <x:c r="M146" s="132"/>
      <x:c r="N146" s="133"/>
      <x:c r="O146" s="132"/>
      <x:c r="P146" s="137"/>
    </x:row>
    <x:row r="147">
      <x:c r="A147" s="131"/>
      <x:c r="B147" s="132"/>
      <x:c r="C147" s="132"/>
      <x:c r="D147" s="133"/>
      <x:c r="E147" s="132"/>
      <x:c r="F147" s="132"/>
      <x:c r="G147" s="132"/>
      <x:c r="H147" s="133"/>
      <x:c r="I147" s="132"/>
      <x:c r="J147" s="160"/>
      <x:c r="K147" s="132"/>
      <x:c r="L147" s="132"/>
      <x:c r="M147" s="132"/>
      <x:c r="N147" s="133"/>
      <x:c r="O147" s="132"/>
      <x:c r="P147" s="137"/>
    </x:row>
    <x:row r="148">
      <x:c r="A148" s="131"/>
      <x:c r="B148" s="132"/>
      <x:c r="C148" s="132"/>
      <x:c r="D148" s="133"/>
      <x:c r="E148" s="132"/>
      <x:c r="F148" s="132"/>
      <x:c r="G148" s="132"/>
      <x:c r="H148" s="133"/>
      <x:c r="I148" s="132"/>
      <x:c r="J148" s="160"/>
      <x:c r="K148" s="132"/>
      <x:c r="L148" s="132"/>
      <x:c r="M148" s="132"/>
      <x:c r="N148" s="133"/>
      <x:c r="O148" s="132"/>
      <x:c r="P148" s="137"/>
    </x:row>
    <x:row r="149">
      <x:c r="A149" s="131"/>
      <x:c r="B149" s="132"/>
      <x:c r="C149" s="132"/>
      <x:c r="D149" s="133"/>
      <x:c r="E149" s="132"/>
      <x:c r="F149" s="132"/>
      <x:c r="G149" s="132"/>
      <x:c r="H149" s="133"/>
      <x:c r="I149" s="132"/>
      <x:c r="J149" s="160"/>
      <x:c r="K149" s="132"/>
      <x:c r="L149" s="132"/>
      <x:c r="M149" s="132"/>
      <x:c r="N149" s="133"/>
      <x:c r="O149" s="132"/>
      <x:c r="P149" s="137"/>
    </x:row>
    <x:row r="150">
      <x:c r="A150" s="131"/>
      <x:c r="B150" s="132"/>
      <x:c r="C150" s="132"/>
      <x:c r="D150" s="133"/>
      <x:c r="E150" s="132"/>
      <x:c r="F150" s="132"/>
      <x:c r="G150" s="132"/>
      <x:c r="H150" s="133"/>
      <x:c r="I150" s="132"/>
      <x:c r="J150" s="160"/>
      <x:c r="K150" s="132"/>
      <x:c r="L150" s="132"/>
      <x:c r="M150" s="132"/>
      <x:c r="N150" s="133"/>
      <x:c r="O150" s="132"/>
      <x:c r="P150" s="137"/>
    </x:row>
    <x:row r="151">
      <x:c r="A151" s="131"/>
      <x:c r="B151" s="132"/>
      <x:c r="C151" s="132"/>
      <x:c r="D151" s="133"/>
      <x:c r="E151" s="132"/>
      <x:c r="F151" s="132"/>
      <x:c r="G151" s="132"/>
      <x:c r="H151" s="133"/>
      <x:c r="I151" s="132"/>
      <x:c r="J151" s="160"/>
      <x:c r="K151" s="132"/>
      <x:c r="L151" s="132"/>
      <x:c r="M151" s="132"/>
      <x:c r="N151" s="133"/>
      <x:c r="O151" s="132"/>
      <x:c r="P151" s="137"/>
    </x:row>
    <x:row r="152">
      <x:c r="A152" s="131"/>
      <x:c r="B152" s="132"/>
      <x:c r="C152" s="132"/>
      <x:c r="D152" s="133"/>
      <x:c r="E152" s="132"/>
      <x:c r="F152" s="132"/>
      <x:c r="G152" s="132"/>
      <x:c r="H152" s="133"/>
      <x:c r="I152" s="132"/>
      <x:c r="J152" s="160"/>
      <x:c r="K152" s="132"/>
      <x:c r="L152" s="132"/>
      <x:c r="M152" s="132"/>
      <x:c r="N152" s="133"/>
      <x:c r="O152" s="132"/>
      <x:c r="P152" s="137"/>
    </x:row>
    <x:row r="153">
      <x:c r="A153" s="131"/>
      <x:c r="B153" s="132"/>
      <x:c r="C153" s="132"/>
      <x:c r="D153" s="133"/>
      <x:c r="E153" s="132"/>
      <x:c r="F153" s="132"/>
      <x:c r="G153" s="132"/>
      <x:c r="H153" s="133"/>
      <x:c r="I153" s="132"/>
      <x:c r="J153" s="160"/>
      <x:c r="K153" s="132"/>
      <x:c r="L153" s="132"/>
      <x:c r="M153" s="132"/>
      <x:c r="N153" s="133"/>
      <x:c r="O153" s="132"/>
      <x:c r="P153" s="137"/>
    </x:row>
    <x:row r="154">
      <x:c r="A154" s="131"/>
      <x:c r="B154" s="132"/>
      <x:c r="C154" s="132"/>
      <x:c r="D154" s="133"/>
      <x:c r="E154" s="132"/>
      <x:c r="F154" s="132"/>
      <x:c r="G154" s="132"/>
      <x:c r="H154" s="133"/>
      <x:c r="I154" s="132"/>
      <x:c r="J154" s="160"/>
      <x:c r="K154" s="132"/>
      <x:c r="L154" s="132"/>
      <x:c r="M154" s="132"/>
      <x:c r="N154" s="133"/>
      <x:c r="O154" s="132"/>
      <x:c r="P154" s="137"/>
    </x:row>
    <x:row r="155">
      <x:c r="A155" s="131"/>
      <x:c r="B155" s="132"/>
      <x:c r="C155" s="132"/>
      <x:c r="D155" s="133"/>
      <x:c r="E155" s="132"/>
      <x:c r="F155" s="132"/>
      <x:c r="G155" s="132"/>
      <x:c r="H155" s="133"/>
      <x:c r="I155" s="132"/>
      <x:c r="J155" s="160"/>
      <x:c r="K155" s="132"/>
      <x:c r="L155" s="132"/>
      <x:c r="M155" s="132"/>
      <x:c r="N155" s="133"/>
      <x:c r="O155" s="132"/>
      <x:c r="P155" s="137"/>
    </x:row>
    <x:row r="156">
      <x:c r="A156" s="131"/>
      <x:c r="B156" s="132"/>
      <x:c r="C156" s="132"/>
      <x:c r="D156" s="133"/>
      <x:c r="E156" s="132"/>
      <x:c r="F156" s="132"/>
      <x:c r="G156" s="132"/>
      <x:c r="H156" s="133"/>
      <x:c r="I156" s="132"/>
      <x:c r="J156" s="160"/>
      <x:c r="K156" s="132"/>
      <x:c r="L156" s="132"/>
      <x:c r="M156" s="132"/>
      <x:c r="N156" s="133"/>
      <x:c r="O156" s="132"/>
      <x:c r="P156" s="137"/>
    </x:row>
    <x:row r="157">
      <x:c r="A157" s="131"/>
      <x:c r="B157" s="132"/>
      <x:c r="C157" s="132"/>
      <x:c r="D157" s="133"/>
      <x:c r="E157" s="132"/>
      <x:c r="F157" s="132"/>
      <x:c r="G157" s="132"/>
      <x:c r="H157" s="133"/>
      <x:c r="I157" s="132"/>
      <x:c r="J157" s="160"/>
      <x:c r="K157" s="132"/>
      <x:c r="L157" s="132"/>
      <x:c r="M157" s="132"/>
      <x:c r="N157" s="133"/>
      <x:c r="O157" s="132"/>
      <x:c r="P157" s="137"/>
    </x:row>
    <x:row r="158">
      <x:c r="A158" s="131"/>
      <x:c r="B158" s="132"/>
      <x:c r="C158" s="132"/>
      <x:c r="D158" s="133"/>
      <x:c r="E158" s="132"/>
      <x:c r="F158" s="132"/>
      <x:c r="G158" s="132"/>
      <x:c r="H158" s="133"/>
      <x:c r="I158" s="132"/>
      <x:c r="J158" s="160"/>
      <x:c r="K158" s="132"/>
      <x:c r="L158" s="132"/>
      <x:c r="M158" s="132"/>
      <x:c r="N158" s="133"/>
      <x:c r="O158" s="132"/>
      <x:c r="P158" s="137"/>
    </x:row>
    <x:row r="159">
      <x:c r="A159" s="131"/>
      <x:c r="B159" s="132"/>
      <x:c r="C159" s="132"/>
      <x:c r="D159" s="133"/>
      <x:c r="E159" s="132"/>
      <x:c r="F159" s="132"/>
      <x:c r="G159" s="132"/>
      <x:c r="H159" s="133"/>
      <x:c r="I159" s="132"/>
      <x:c r="J159" s="160"/>
      <x:c r="K159" s="132"/>
      <x:c r="L159" s="132"/>
      <x:c r="M159" s="132"/>
      <x:c r="N159" s="133"/>
      <x:c r="O159" s="132"/>
      <x:c r="P159" s="137"/>
    </x:row>
    <x:row r="160">
      <x:c r="A160" s="131"/>
      <x:c r="B160" s="132"/>
      <x:c r="C160" s="132"/>
      <x:c r="D160" s="133"/>
      <x:c r="E160" s="132"/>
      <x:c r="F160" s="132"/>
      <x:c r="G160" s="132"/>
      <x:c r="H160" s="133"/>
      <x:c r="I160" s="132"/>
      <x:c r="J160" s="160"/>
      <x:c r="K160" s="132"/>
      <x:c r="L160" s="132"/>
      <x:c r="M160" s="132"/>
      <x:c r="N160" s="133"/>
      <x:c r="O160" s="132"/>
      <x:c r="P160" s="137"/>
    </x:row>
    <x:row r="161">
      <x:c r="A161" s="131"/>
      <x:c r="B161" s="132"/>
      <x:c r="C161" s="132"/>
      <x:c r="D161" s="133"/>
      <x:c r="E161" s="132"/>
      <x:c r="F161" s="132"/>
      <x:c r="G161" s="132"/>
      <x:c r="H161" s="133"/>
      <x:c r="I161" s="132"/>
      <x:c r="J161" s="160"/>
      <x:c r="K161" s="132"/>
      <x:c r="L161" s="132"/>
      <x:c r="M161" s="132"/>
      <x:c r="N161" s="133"/>
      <x:c r="O161" s="132"/>
      <x:c r="P161" s="137"/>
    </x:row>
    <x:row r="162">
      <x:c r="A162" s="131"/>
      <x:c r="B162" s="132"/>
      <x:c r="C162" s="132"/>
      <x:c r="D162" s="133"/>
      <x:c r="E162" s="132"/>
      <x:c r="F162" s="132"/>
      <x:c r="G162" s="132"/>
      <x:c r="H162" s="133"/>
      <x:c r="I162" s="132"/>
      <x:c r="J162" s="160"/>
      <x:c r="K162" s="132"/>
      <x:c r="L162" s="132"/>
      <x:c r="M162" s="132"/>
      <x:c r="N162" s="133"/>
      <x:c r="O162" s="132"/>
      <x:c r="P162" s="137"/>
    </x:row>
    <x:row r="163">
      <x:c r="A163" s="131"/>
      <x:c r="B163" s="132"/>
      <x:c r="C163" s="132"/>
      <x:c r="D163" s="133"/>
      <x:c r="E163" s="132"/>
      <x:c r="F163" s="132"/>
      <x:c r="G163" s="132"/>
      <x:c r="H163" s="133"/>
      <x:c r="I163" s="132"/>
      <x:c r="J163" s="160"/>
      <x:c r="K163" s="132"/>
      <x:c r="L163" s="132"/>
      <x:c r="M163" s="132"/>
      <x:c r="N163" s="133"/>
      <x:c r="O163" s="132"/>
      <x:c r="P163" s="137"/>
    </x:row>
    <x:row r="164">
      <x:c r="A164" s="131"/>
      <x:c r="B164" s="132"/>
      <x:c r="C164" s="132"/>
      <x:c r="D164" s="133"/>
      <x:c r="E164" s="132"/>
      <x:c r="F164" s="132"/>
      <x:c r="G164" s="132"/>
      <x:c r="H164" s="133"/>
      <x:c r="I164" s="132"/>
      <x:c r="J164" s="160"/>
      <x:c r="K164" s="132"/>
      <x:c r="L164" s="132"/>
      <x:c r="M164" s="132"/>
      <x:c r="N164" s="133"/>
      <x:c r="O164" s="132"/>
      <x:c r="P164" s="137"/>
    </x:row>
    <x:row r="165">
      <x:c r="A165" s="131"/>
      <x:c r="B165" s="132"/>
      <x:c r="C165" s="132"/>
      <x:c r="D165" s="133"/>
      <x:c r="E165" s="132"/>
      <x:c r="F165" s="132"/>
      <x:c r="G165" s="132"/>
      <x:c r="H165" s="133"/>
      <x:c r="I165" s="132"/>
      <x:c r="J165" s="160"/>
      <x:c r="K165" s="132"/>
      <x:c r="L165" s="132"/>
      <x:c r="M165" s="132"/>
      <x:c r="N165" s="133"/>
      <x:c r="O165" s="132"/>
      <x:c r="P165" s="137"/>
    </x:row>
    <x:row r="166">
      <x:c r="A166" s="131"/>
      <x:c r="B166" s="132"/>
      <x:c r="C166" s="132"/>
      <x:c r="D166" s="133"/>
      <x:c r="E166" s="132"/>
      <x:c r="F166" s="132"/>
      <x:c r="G166" s="132"/>
      <x:c r="H166" s="133"/>
      <x:c r="I166" s="132"/>
      <x:c r="J166" s="160"/>
      <x:c r="K166" s="132"/>
      <x:c r="L166" s="132"/>
      <x:c r="M166" s="132"/>
      <x:c r="N166" s="133"/>
      <x:c r="O166" s="132"/>
      <x:c r="P166" s="137"/>
    </x:row>
    <x:row r="167">
      <x:c r="A167" s="131"/>
      <x:c r="B167" s="132"/>
      <x:c r="C167" s="132"/>
      <x:c r="D167" s="133"/>
      <x:c r="E167" s="132"/>
      <x:c r="F167" s="132"/>
      <x:c r="G167" s="132"/>
      <x:c r="H167" s="133"/>
      <x:c r="I167" s="132"/>
      <x:c r="J167" s="160"/>
      <x:c r="K167" s="132"/>
      <x:c r="L167" s="132"/>
      <x:c r="M167" s="132"/>
      <x:c r="N167" s="133"/>
      <x:c r="O167" s="132"/>
      <x:c r="P167" s="137"/>
    </x:row>
    <x:row r="168">
      <x:c r="A168" s="131"/>
      <x:c r="B168" s="132"/>
      <x:c r="C168" s="132"/>
      <x:c r="D168" s="133"/>
      <x:c r="E168" s="132"/>
      <x:c r="F168" s="132"/>
      <x:c r="G168" s="132"/>
      <x:c r="H168" s="133"/>
      <x:c r="I168" s="132"/>
      <x:c r="J168" s="160"/>
      <x:c r="K168" s="132"/>
      <x:c r="L168" s="132"/>
      <x:c r="M168" s="132"/>
      <x:c r="N168" s="133"/>
      <x:c r="O168" s="132"/>
      <x:c r="P168" s="137"/>
    </x:row>
    <x:row r="169">
      <x:c r="A169" s="131"/>
      <x:c r="B169" s="132"/>
      <x:c r="C169" s="132"/>
      <x:c r="D169" s="133"/>
      <x:c r="E169" s="132"/>
      <x:c r="F169" s="132"/>
      <x:c r="G169" s="132"/>
      <x:c r="H169" s="133"/>
      <x:c r="I169" s="132"/>
      <x:c r="J169" s="160"/>
      <x:c r="K169" s="132"/>
      <x:c r="L169" s="132"/>
      <x:c r="M169" s="132"/>
      <x:c r="N169" s="133"/>
      <x:c r="O169" s="132"/>
      <x:c r="P169" s="137"/>
    </x:row>
    <x:row r="170">
      <x:c r="A170" s="131"/>
      <x:c r="B170" s="132"/>
      <x:c r="C170" s="132"/>
      <x:c r="D170" s="133"/>
      <x:c r="E170" s="132"/>
      <x:c r="F170" s="132"/>
      <x:c r="G170" s="132"/>
      <x:c r="H170" s="133"/>
      <x:c r="I170" s="132"/>
      <x:c r="J170" s="160"/>
      <x:c r="K170" s="132"/>
      <x:c r="L170" s="132"/>
      <x:c r="M170" s="132"/>
      <x:c r="N170" s="133"/>
      <x:c r="O170" s="132"/>
      <x:c r="P170" s="137"/>
    </x:row>
    <x:row r="171">
      <x:c r="A171" s="131"/>
      <x:c r="B171" s="132"/>
      <x:c r="C171" s="132"/>
      <x:c r="D171" s="133"/>
      <x:c r="E171" s="132"/>
      <x:c r="F171" s="132"/>
      <x:c r="G171" s="132"/>
      <x:c r="H171" s="133"/>
      <x:c r="I171" s="132"/>
      <x:c r="J171" s="160"/>
      <x:c r="K171" s="132"/>
      <x:c r="L171" s="132"/>
      <x:c r="M171" s="132"/>
      <x:c r="N171" s="133"/>
      <x:c r="O171" s="132"/>
      <x:c r="P171" s="137"/>
    </x:row>
    <x:row r="172">
      <x:c r="A172" s="131"/>
      <x:c r="B172" s="132"/>
      <x:c r="C172" s="132"/>
      <x:c r="D172" s="133"/>
      <x:c r="E172" s="132"/>
      <x:c r="F172" s="132"/>
      <x:c r="G172" s="132"/>
      <x:c r="H172" s="133"/>
      <x:c r="I172" s="132"/>
      <x:c r="J172" s="160"/>
      <x:c r="K172" s="132"/>
      <x:c r="L172" s="132"/>
      <x:c r="M172" s="132"/>
      <x:c r="N172" s="133"/>
      <x:c r="O172" s="132"/>
      <x:c r="P172" s="137"/>
    </x:row>
    <x:row r="173">
      <x:c r="A173" s="131"/>
      <x:c r="B173" s="132"/>
      <x:c r="C173" s="132"/>
      <x:c r="D173" s="133"/>
      <x:c r="E173" s="132"/>
      <x:c r="F173" s="132"/>
      <x:c r="G173" s="132"/>
      <x:c r="H173" s="133"/>
      <x:c r="I173" s="132"/>
      <x:c r="J173" s="160"/>
      <x:c r="K173" s="132"/>
      <x:c r="L173" s="132"/>
      <x:c r="M173" s="132"/>
      <x:c r="N173" s="133"/>
      <x:c r="O173" s="132"/>
      <x:c r="P173" s="137"/>
    </x:row>
    <x:row r="174">
      <x:c r="A174" s="131"/>
      <x:c r="B174" s="132"/>
      <x:c r="C174" s="132"/>
      <x:c r="D174" s="133"/>
      <x:c r="E174" s="132"/>
      <x:c r="F174" s="132"/>
      <x:c r="G174" s="132"/>
      <x:c r="H174" s="133"/>
      <x:c r="I174" s="132"/>
      <x:c r="J174" s="160"/>
      <x:c r="K174" s="132"/>
      <x:c r="L174" s="132"/>
      <x:c r="M174" s="132"/>
      <x:c r="N174" s="133"/>
      <x:c r="O174" s="132"/>
      <x:c r="P174" s="137"/>
    </x:row>
    <x:row r="175">
      <x:c r="A175" s="131"/>
      <x:c r="B175" s="132"/>
      <x:c r="C175" s="132"/>
      <x:c r="D175" s="133"/>
      <x:c r="E175" s="132"/>
      <x:c r="F175" s="132"/>
      <x:c r="G175" s="132"/>
      <x:c r="H175" s="133"/>
      <x:c r="I175" s="132"/>
      <x:c r="J175" s="160"/>
      <x:c r="K175" s="132"/>
      <x:c r="L175" s="132"/>
      <x:c r="M175" s="132"/>
      <x:c r="N175" s="133"/>
      <x:c r="O175" s="132"/>
      <x:c r="P175" s="137"/>
    </x:row>
    <x:row r="176">
      <x:c r="A176" s="131"/>
      <x:c r="B176" s="132"/>
      <x:c r="C176" s="132"/>
      <x:c r="D176" s="133"/>
      <x:c r="E176" s="132"/>
      <x:c r="F176" s="132"/>
      <x:c r="G176" s="132"/>
      <x:c r="H176" s="133"/>
      <x:c r="I176" s="132"/>
      <x:c r="J176" s="160"/>
      <x:c r="K176" s="132"/>
      <x:c r="L176" s="132"/>
      <x:c r="M176" s="132"/>
      <x:c r="N176" s="133"/>
      <x:c r="O176" s="132"/>
      <x:c r="P176" s="137"/>
    </x:row>
    <x:row r="177">
      <x:c r="A177" s="131"/>
      <x:c r="B177" s="132"/>
      <x:c r="C177" s="132"/>
      <x:c r="D177" s="133"/>
      <x:c r="E177" s="132"/>
      <x:c r="F177" s="132"/>
      <x:c r="G177" s="132"/>
      <x:c r="H177" s="133"/>
      <x:c r="I177" s="132"/>
      <x:c r="J177" s="160"/>
      <x:c r="K177" s="132"/>
      <x:c r="L177" s="132"/>
      <x:c r="M177" s="132"/>
      <x:c r="N177" s="133"/>
      <x:c r="O177" s="132"/>
      <x:c r="P177" s="137"/>
    </x:row>
    <x:row r="178">
      <x:c r="A178" s="131"/>
      <x:c r="B178" s="132"/>
      <x:c r="C178" s="132"/>
      <x:c r="D178" s="133"/>
      <x:c r="E178" s="132"/>
      <x:c r="F178" s="132"/>
      <x:c r="G178" s="132"/>
      <x:c r="H178" s="133"/>
      <x:c r="I178" s="132"/>
      <x:c r="J178" s="160"/>
      <x:c r="K178" s="132"/>
      <x:c r="L178" s="132"/>
      <x:c r="M178" s="132"/>
      <x:c r="N178" s="133"/>
      <x:c r="O178" s="132"/>
      <x:c r="P178" s="137"/>
    </x:row>
    <x:row r="179">
      <x:c r="A179" s="131"/>
      <x:c r="B179" s="132"/>
      <x:c r="C179" s="132"/>
      <x:c r="D179" s="133"/>
      <x:c r="E179" s="132"/>
      <x:c r="F179" s="132"/>
      <x:c r="G179" s="132"/>
      <x:c r="H179" s="133"/>
      <x:c r="I179" s="132"/>
      <x:c r="J179" s="160"/>
      <x:c r="K179" s="132"/>
      <x:c r="L179" s="132"/>
      <x:c r="M179" s="132"/>
      <x:c r="N179" s="133"/>
      <x:c r="O179" s="132"/>
      <x:c r="P179" s="137"/>
    </x:row>
    <x:row r="180">
      <x:c r="A180" s="131"/>
      <x:c r="B180" s="132"/>
      <x:c r="C180" s="132"/>
      <x:c r="D180" s="133"/>
      <x:c r="E180" s="132"/>
      <x:c r="F180" s="132"/>
      <x:c r="G180" s="132"/>
      <x:c r="H180" s="133"/>
      <x:c r="I180" s="132"/>
      <x:c r="J180" s="160"/>
      <x:c r="K180" s="132"/>
      <x:c r="L180" s="132"/>
      <x:c r="M180" s="132"/>
      <x:c r="N180" s="133"/>
      <x:c r="O180" s="132"/>
      <x:c r="P180" s="137"/>
    </x:row>
    <x:row r="181">
      <x:c r="A181" s="131"/>
      <x:c r="B181" s="132"/>
      <x:c r="C181" s="132"/>
      <x:c r="D181" s="133"/>
      <x:c r="E181" s="132"/>
      <x:c r="F181" s="132"/>
      <x:c r="G181" s="132"/>
      <x:c r="H181" s="133"/>
      <x:c r="I181" s="132"/>
      <x:c r="J181" s="160"/>
      <x:c r="K181" s="132"/>
      <x:c r="L181" s="132"/>
      <x:c r="M181" s="132"/>
      <x:c r="N181" s="133"/>
      <x:c r="O181" s="132"/>
      <x:c r="P181" s="137"/>
    </x:row>
    <x:row r="182">
      <x:c r="A182" s="131"/>
      <x:c r="B182" s="132"/>
      <x:c r="C182" s="132"/>
      <x:c r="D182" s="133"/>
      <x:c r="E182" s="132"/>
      <x:c r="F182" s="132"/>
      <x:c r="G182" s="132"/>
      <x:c r="H182" s="133"/>
      <x:c r="I182" s="132"/>
      <x:c r="J182" s="160"/>
      <x:c r="K182" s="132"/>
      <x:c r="L182" s="132"/>
      <x:c r="M182" s="132"/>
      <x:c r="N182" s="133"/>
      <x:c r="O182" s="132"/>
      <x:c r="P182" s="137"/>
    </x:row>
    <x:row r="183">
      <x:c r="A183" s="131"/>
      <x:c r="B183" s="132"/>
      <x:c r="C183" s="132"/>
      <x:c r="D183" s="133"/>
      <x:c r="E183" s="132"/>
      <x:c r="F183" s="132"/>
      <x:c r="G183" s="132"/>
      <x:c r="H183" s="133"/>
      <x:c r="I183" s="132"/>
      <x:c r="J183" s="160"/>
      <x:c r="K183" s="132"/>
      <x:c r="L183" s="132"/>
      <x:c r="M183" s="132"/>
      <x:c r="N183" s="133"/>
      <x:c r="O183" s="132"/>
      <x:c r="P183" s="137"/>
    </x:row>
    <x:row r="184">
      <x:c r="A184" s="131"/>
      <x:c r="B184" s="132"/>
      <x:c r="C184" s="132"/>
      <x:c r="D184" s="133"/>
      <x:c r="E184" s="132"/>
      <x:c r="F184" s="132"/>
      <x:c r="G184" s="132"/>
      <x:c r="H184" s="133"/>
      <x:c r="I184" s="132"/>
      <x:c r="J184" s="160"/>
      <x:c r="K184" s="132"/>
      <x:c r="L184" s="132"/>
      <x:c r="M184" s="132"/>
      <x:c r="N184" s="133"/>
      <x:c r="O184" s="132"/>
      <x:c r="P184" s="137"/>
    </x:row>
    <x:row r="185">
      <x:c r="A185" s="131"/>
      <x:c r="B185" s="132"/>
      <x:c r="C185" s="132"/>
      <x:c r="D185" s="133"/>
      <x:c r="E185" s="132"/>
      <x:c r="F185" s="132"/>
      <x:c r="G185" s="132"/>
      <x:c r="H185" s="133"/>
      <x:c r="I185" s="132"/>
      <x:c r="J185" s="160"/>
      <x:c r="K185" s="132"/>
      <x:c r="L185" s="132"/>
      <x:c r="M185" s="132"/>
      <x:c r="N185" s="133"/>
      <x:c r="O185" s="132"/>
      <x:c r="P185" s="137"/>
    </x:row>
    <x:row r="186">
      <x:c r="A186" s="131"/>
      <x:c r="B186" s="132"/>
      <x:c r="C186" s="132"/>
      <x:c r="D186" s="133"/>
      <x:c r="E186" s="132"/>
      <x:c r="F186" s="132"/>
      <x:c r="G186" s="132"/>
      <x:c r="H186" s="133"/>
      <x:c r="I186" s="132"/>
      <x:c r="J186" s="160"/>
      <x:c r="K186" s="132"/>
      <x:c r="L186" s="132"/>
      <x:c r="M186" s="132"/>
      <x:c r="N186" s="133"/>
      <x:c r="O186" s="132"/>
      <x:c r="P186" s="137"/>
    </x:row>
    <x:row r="187">
      <x:c r="A187" s="131"/>
      <x:c r="B187" s="132"/>
      <x:c r="C187" s="132"/>
      <x:c r="D187" s="133"/>
      <x:c r="E187" s="132"/>
      <x:c r="F187" s="132"/>
      <x:c r="G187" s="132"/>
      <x:c r="H187" s="133"/>
      <x:c r="I187" s="132"/>
      <x:c r="J187" s="160"/>
      <x:c r="K187" s="132"/>
      <x:c r="L187" s="132"/>
      <x:c r="M187" s="132"/>
      <x:c r="N187" s="133"/>
      <x:c r="O187" s="132"/>
      <x:c r="P187" s="137"/>
    </x:row>
    <x:row r="188">
      <x:c r="A188" s="131"/>
      <x:c r="B188" s="132"/>
      <x:c r="C188" s="132"/>
      <x:c r="D188" s="133"/>
      <x:c r="E188" s="132"/>
      <x:c r="F188" s="132"/>
      <x:c r="G188" s="132"/>
      <x:c r="H188" s="133"/>
      <x:c r="I188" s="132"/>
      <x:c r="J188" s="160"/>
      <x:c r="K188" s="132"/>
      <x:c r="L188" s="132"/>
      <x:c r="M188" s="132"/>
      <x:c r="N188" s="133"/>
      <x:c r="O188" s="132"/>
      <x:c r="P188" s="137"/>
    </x:row>
    <x:row r="189">
      <x:c r="A189" s="131"/>
      <x:c r="B189" s="132"/>
      <x:c r="C189" s="132"/>
      <x:c r="D189" s="133"/>
      <x:c r="E189" s="132"/>
      <x:c r="F189" s="132"/>
      <x:c r="G189" s="132"/>
      <x:c r="H189" s="133"/>
      <x:c r="I189" s="132"/>
      <x:c r="J189" s="160"/>
      <x:c r="K189" s="132"/>
      <x:c r="L189" s="132"/>
      <x:c r="M189" s="132"/>
      <x:c r="N189" s="133"/>
      <x:c r="O189" s="132"/>
      <x:c r="P189" s="137"/>
    </x:row>
    <x:row r="190">
      <x:c r="A190" s="131"/>
      <x:c r="B190" s="132"/>
      <x:c r="C190" s="132"/>
      <x:c r="D190" s="133"/>
      <x:c r="E190" s="132"/>
      <x:c r="F190" s="132"/>
      <x:c r="G190" s="132"/>
      <x:c r="H190" s="133"/>
      <x:c r="I190" s="132"/>
      <x:c r="J190" s="160"/>
      <x:c r="K190" s="132"/>
      <x:c r="L190" s="132"/>
      <x:c r="M190" s="132"/>
      <x:c r="N190" s="133"/>
      <x:c r="O190" s="132"/>
      <x:c r="P190" s="137"/>
    </x:row>
    <x:row r="191">
      <x:c r="A191" s="131"/>
      <x:c r="B191" s="132"/>
      <x:c r="C191" s="132"/>
      <x:c r="D191" s="133"/>
      <x:c r="E191" s="132"/>
      <x:c r="F191" s="132"/>
      <x:c r="G191" s="132"/>
      <x:c r="H191" s="133"/>
      <x:c r="I191" s="132"/>
      <x:c r="J191" s="160"/>
      <x:c r="K191" s="132"/>
      <x:c r="L191" s="132"/>
      <x:c r="M191" s="132"/>
      <x:c r="N191" s="133"/>
      <x:c r="O191" s="132"/>
      <x:c r="P191" s="137"/>
    </x:row>
    <x:row r="192">
      <x:c r="A192" s="131"/>
      <x:c r="B192" s="132"/>
      <x:c r="C192" s="132"/>
      <x:c r="D192" s="133"/>
      <x:c r="E192" s="132"/>
      <x:c r="F192" s="132"/>
      <x:c r="G192" s="132"/>
      <x:c r="H192" s="133"/>
      <x:c r="I192" s="132"/>
      <x:c r="J192" s="160"/>
      <x:c r="K192" s="132"/>
      <x:c r="L192" s="132"/>
      <x:c r="M192" s="132"/>
      <x:c r="N192" s="133"/>
      <x:c r="O192" s="132"/>
      <x:c r="P192" s="137"/>
    </x:row>
    <x:row r="193">
      <x:c r="A193" s="131"/>
      <x:c r="B193" s="132"/>
      <x:c r="C193" s="132"/>
      <x:c r="D193" s="133"/>
      <x:c r="E193" s="132"/>
      <x:c r="F193" s="132"/>
      <x:c r="G193" s="132"/>
      <x:c r="H193" s="133"/>
      <x:c r="I193" s="132"/>
      <x:c r="J193" s="160"/>
      <x:c r="K193" s="132"/>
      <x:c r="L193" s="132"/>
      <x:c r="M193" s="132"/>
      <x:c r="N193" s="133"/>
      <x:c r="O193" s="132"/>
      <x:c r="P193" s="137"/>
    </x:row>
    <x:row r="194">
      <x:c r="A194" s="131"/>
      <x:c r="B194" s="132"/>
      <x:c r="C194" s="132"/>
      <x:c r="D194" s="133"/>
      <x:c r="E194" s="132"/>
      <x:c r="F194" s="132"/>
      <x:c r="G194" s="132"/>
      <x:c r="H194" s="133"/>
      <x:c r="I194" s="132"/>
      <x:c r="J194" s="160"/>
      <x:c r="K194" s="132"/>
      <x:c r="L194" s="132"/>
      <x:c r="M194" s="132"/>
      <x:c r="N194" s="133"/>
      <x:c r="O194" s="132"/>
      <x:c r="P194" s="137"/>
    </x:row>
    <x:row r="195">
      <x:c r="A195" s="131"/>
      <x:c r="B195" s="132"/>
      <x:c r="C195" s="132"/>
      <x:c r="D195" s="133"/>
      <x:c r="E195" s="132"/>
      <x:c r="F195" s="132"/>
      <x:c r="G195" s="132"/>
      <x:c r="H195" s="133"/>
      <x:c r="I195" s="132"/>
      <x:c r="J195" s="160"/>
      <x:c r="K195" s="132"/>
      <x:c r="L195" s="132"/>
      <x:c r="M195" s="132"/>
      <x:c r="N195" s="133"/>
      <x:c r="O195" s="132"/>
      <x:c r="P195" s="137"/>
    </x:row>
    <x:row r="196">
      <x:c r="A196" s="131"/>
      <x:c r="B196" s="132"/>
      <x:c r="C196" s="132"/>
      <x:c r="D196" s="133"/>
      <x:c r="E196" s="132"/>
      <x:c r="F196" s="132"/>
      <x:c r="G196" s="132"/>
      <x:c r="H196" s="133"/>
      <x:c r="I196" s="132"/>
      <x:c r="J196" s="160"/>
      <x:c r="K196" s="132"/>
      <x:c r="L196" s="132"/>
      <x:c r="M196" s="132"/>
      <x:c r="N196" s="133"/>
      <x:c r="O196" s="132"/>
      <x:c r="P196" s="137"/>
    </x:row>
    <x:row r="197">
      <x:c r="A197" s="131"/>
      <x:c r="B197" s="132"/>
      <x:c r="C197" s="132"/>
      <x:c r="D197" s="133"/>
      <x:c r="E197" s="132"/>
      <x:c r="F197" s="132"/>
      <x:c r="G197" s="132"/>
      <x:c r="H197" s="133"/>
      <x:c r="I197" s="132"/>
      <x:c r="J197" s="160"/>
      <x:c r="K197" s="132"/>
      <x:c r="L197" s="132"/>
      <x:c r="M197" s="132"/>
      <x:c r="N197" s="133"/>
      <x:c r="O197" s="132"/>
      <x:c r="P197" s="137"/>
    </x:row>
    <x:row r="198">
      <x:c r="A198" s="131"/>
      <x:c r="B198" s="132"/>
      <x:c r="C198" s="132"/>
      <x:c r="D198" s="133"/>
      <x:c r="E198" s="132"/>
      <x:c r="F198" s="132"/>
      <x:c r="G198" s="132"/>
      <x:c r="H198" s="133"/>
      <x:c r="I198" s="132"/>
      <x:c r="J198" s="160"/>
      <x:c r="K198" s="132"/>
      <x:c r="L198" s="132"/>
      <x:c r="M198" s="132"/>
      <x:c r="N198" s="133"/>
      <x:c r="O198" s="132"/>
      <x:c r="P198" s="137"/>
    </x:row>
    <x:row r="199">
      <x:c r="A199" s="131"/>
      <x:c r="B199" s="132"/>
      <x:c r="C199" s="132"/>
      <x:c r="D199" s="133"/>
      <x:c r="E199" s="132"/>
      <x:c r="F199" s="132"/>
      <x:c r="G199" s="132"/>
      <x:c r="H199" s="133"/>
      <x:c r="I199" s="132"/>
      <x:c r="J199" s="160"/>
      <x:c r="K199" s="132"/>
      <x:c r="L199" s="132"/>
      <x:c r="M199" s="132"/>
      <x:c r="N199" s="133"/>
      <x:c r="O199" s="132"/>
      <x:c r="P199" s="137"/>
    </x:row>
    <x:row r="200">
      <x:c r="A200" s="131"/>
      <x:c r="B200" s="132"/>
      <x:c r="C200" s="132"/>
      <x:c r="D200" s="133"/>
      <x:c r="E200" s="132"/>
      <x:c r="F200" s="132"/>
      <x:c r="G200" s="132"/>
      <x:c r="H200" s="133"/>
      <x:c r="I200" s="132"/>
      <x:c r="J200" s="160"/>
      <x:c r="K200" s="132"/>
      <x:c r="L200" s="132"/>
      <x:c r="M200" s="132"/>
      <x:c r="N200" s="133"/>
      <x:c r="O200" s="132"/>
      <x:c r="P200" s="137"/>
    </x:row>
    <x:row r="201">
      <x:c r="A201" s="131"/>
      <x:c r="B201" s="132"/>
      <x:c r="C201" s="132"/>
      <x:c r="D201" s="133"/>
      <x:c r="E201" s="132"/>
      <x:c r="F201" s="132"/>
      <x:c r="G201" s="132"/>
      <x:c r="H201" s="133"/>
      <x:c r="I201" s="132"/>
      <x:c r="J201" s="160"/>
      <x:c r="K201" s="132"/>
      <x:c r="L201" s="132"/>
      <x:c r="M201" s="132"/>
      <x:c r="N201" s="133"/>
      <x:c r="O201" s="132"/>
      <x:c r="P201" s="137"/>
    </x:row>
    <x:row r="202">
      <x:c r="A202" s="131"/>
      <x:c r="B202" s="132"/>
      <x:c r="C202" s="132"/>
      <x:c r="D202" s="133"/>
      <x:c r="E202" s="132"/>
      <x:c r="F202" s="132"/>
      <x:c r="G202" s="132"/>
      <x:c r="H202" s="133"/>
      <x:c r="I202" s="132"/>
      <x:c r="J202" s="160"/>
      <x:c r="K202" s="132"/>
      <x:c r="L202" s="132"/>
      <x:c r="M202" s="132"/>
      <x:c r="N202" s="133"/>
      <x:c r="O202" s="132"/>
      <x:c r="P202" s="137"/>
    </x:row>
    <x:row r="203">
      <x:c r="A203" s="131"/>
      <x:c r="B203" s="132"/>
      <x:c r="C203" s="132"/>
      <x:c r="D203" s="133"/>
      <x:c r="E203" s="132"/>
      <x:c r="F203" s="132"/>
      <x:c r="G203" s="132"/>
      <x:c r="H203" s="133"/>
      <x:c r="I203" s="132"/>
      <x:c r="J203" s="160"/>
      <x:c r="K203" s="132"/>
      <x:c r="L203" s="132"/>
      <x:c r="M203" s="132"/>
      <x:c r="N203" s="133"/>
      <x:c r="O203" s="132"/>
      <x:c r="P203" s="137"/>
    </x:row>
    <x:row r="204">
      <x:c r="A204" s="131"/>
      <x:c r="B204" s="132"/>
      <x:c r="C204" s="132"/>
      <x:c r="D204" s="133"/>
      <x:c r="E204" s="132"/>
      <x:c r="F204" s="132"/>
      <x:c r="G204" s="132"/>
      <x:c r="H204" s="133"/>
      <x:c r="I204" s="132"/>
      <x:c r="J204" s="160"/>
      <x:c r="K204" s="132"/>
      <x:c r="L204" s="132"/>
      <x:c r="M204" s="132"/>
      <x:c r="N204" s="133"/>
      <x:c r="O204" s="132"/>
      <x:c r="P204" s="137"/>
    </x:row>
    <x:row r="205">
      <x:c r="A205" s="131"/>
      <x:c r="B205" s="132"/>
      <x:c r="C205" s="132"/>
      <x:c r="D205" s="133"/>
      <x:c r="E205" s="132"/>
      <x:c r="F205" s="132"/>
      <x:c r="G205" s="132"/>
      <x:c r="H205" s="133"/>
      <x:c r="I205" s="132"/>
      <x:c r="J205" s="160"/>
      <x:c r="K205" s="132"/>
      <x:c r="L205" s="132"/>
      <x:c r="M205" s="132"/>
      <x:c r="N205" s="133"/>
      <x:c r="O205" s="132"/>
      <x:c r="P205" s="137"/>
    </x:row>
    <x:row r="206">
      <x:c r="A206" s="131"/>
      <x:c r="B206" s="132"/>
      <x:c r="C206" s="132"/>
      <x:c r="D206" s="133"/>
      <x:c r="E206" s="132"/>
      <x:c r="F206" s="132"/>
      <x:c r="G206" s="132"/>
      <x:c r="H206" s="133"/>
      <x:c r="I206" s="132"/>
      <x:c r="J206" s="160"/>
      <x:c r="K206" s="132"/>
      <x:c r="L206" s="132"/>
      <x:c r="M206" s="132"/>
      <x:c r="N206" s="133"/>
      <x:c r="O206" s="132"/>
      <x:c r="P206" s="137"/>
    </x:row>
    <x:row r="207">
      <x:c r="A207" s="131"/>
      <x:c r="B207" s="132"/>
      <x:c r="C207" s="132"/>
      <x:c r="D207" s="133"/>
      <x:c r="E207" s="132"/>
      <x:c r="F207" s="132"/>
      <x:c r="G207" s="132"/>
      <x:c r="H207" s="133"/>
      <x:c r="I207" s="132"/>
      <x:c r="J207" s="160"/>
      <x:c r="K207" s="132"/>
      <x:c r="L207" s="132"/>
      <x:c r="M207" s="132"/>
      <x:c r="N207" s="133"/>
      <x:c r="O207" s="132"/>
      <x:c r="P207" s="137"/>
    </x:row>
    <x:row r="208">
      <x:c r="A208" s="131"/>
      <x:c r="B208" s="132"/>
      <x:c r="C208" s="132"/>
      <x:c r="D208" s="133"/>
      <x:c r="E208" s="132"/>
      <x:c r="F208" s="132"/>
      <x:c r="G208" s="132"/>
      <x:c r="H208" s="133"/>
      <x:c r="I208" s="132"/>
      <x:c r="J208" s="160"/>
      <x:c r="K208" s="132"/>
      <x:c r="L208" s="132"/>
      <x:c r="M208" s="132"/>
      <x:c r="N208" s="133"/>
      <x:c r="O208" s="132"/>
      <x:c r="P208" s="137"/>
    </x:row>
    <x:row r="209">
      <x:c r="A209" s="131"/>
      <x:c r="B209" s="132"/>
      <x:c r="C209" s="132"/>
      <x:c r="D209" s="133"/>
      <x:c r="E209" s="132"/>
      <x:c r="F209" s="132"/>
      <x:c r="G209" s="132"/>
      <x:c r="H209" s="133"/>
      <x:c r="I209" s="132"/>
      <x:c r="J209" s="160"/>
      <x:c r="K209" s="132"/>
      <x:c r="L209" s="132"/>
      <x:c r="M209" s="132"/>
      <x:c r="N209" s="133"/>
      <x:c r="O209" s="132"/>
      <x:c r="P209" s="137"/>
    </x:row>
    <x:row r="210">
      <x:c r="A210" s="131"/>
      <x:c r="B210" s="132"/>
      <x:c r="C210" s="132"/>
      <x:c r="D210" s="133"/>
      <x:c r="E210" s="132"/>
      <x:c r="F210" s="132"/>
      <x:c r="G210" s="132"/>
      <x:c r="H210" s="133"/>
      <x:c r="I210" s="132"/>
      <x:c r="J210" s="160"/>
      <x:c r="K210" s="132"/>
      <x:c r="L210" s="132"/>
      <x:c r="M210" s="132"/>
      <x:c r="N210" s="133"/>
      <x:c r="O210" s="132"/>
      <x:c r="P210" s="137"/>
    </x:row>
    <x:row r="211">
      <x:c r="A211" s="131"/>
      <x:c r="B211" s="132"/>
      <x:c r="C211" s="132"/>
      <x:c r="D211" s="133"/>
      <x:c r="E211" s="132"/>
      <x:c r="F211" s="132"/>
      <x:c r="G211" s="132"/>
      <x:c r="H211" s="133"/>
      <x:c r="I211" s="132"/>
      <x:c r="J211" s="160"/>
      <x:c r="K211" s="132"/>
      <x:c r="L211" s="132"/>
      <x:c r="M211" s="132"/>
      <x:c r="N211" s="133"/>
      <x:c r="O211" s="132"/>
      <x:c r="P211" s="137"/>
    </x:row>
    <x:row r="212">
      <x:c r="A212" s="131"/>
      <x:c r="B212" s="132"/>
      <x:c r="C212" s="132"/>
      <x:c r="D212" s="133"/>
      <x:c r="E212" s="132"/>
      <x:c r="F212" s="132"/>
      <x:c r="G212" s="132"/>
      <x:c r="H212" s="133"/>
      <x:c r="I212" s="132"/>
      <x:c r="J212" s="160"/>
      <x:c r="K212" s="132"/>
      <x:c r="L212" s="132"/>
      <x:c r="M212" s="132"/>
      <x:c r="N212" s="133"/>
      <x:c r="O212" s="132"/>
      <x:c r="P212" s="137"/>
    </x:row>
    <x:row r="213">
      <x:c r="A213" s="131"/>
      <x:c r="B213" s="132"/>
      <x:c r="C213" s="132"/>
      <x:c r="D213" s="133"/>
      <x:c r="E213" s="132"/>
      <x:c r="F213" s="132"/>
      <x:c r="G213" s="132"/>
      <x:c r="H213" s="133"/>
      <x:c r="I213" s="132"/>
      <x:c r="J213" s="160"/>
      <x:c r="K213" s="132"/>
      <x:c r="L213" s="132"/>
      <x:c r="M213" s="132"/>
      <x:c r="N213" s="133"/>
      <x:c r="O213" s="132"/>
      <x:c r="P213" s="137"/>
    </x:row>
    <x:row r="214">
      <x:c r="A214" s="131"/>
      <x:c r="B214" s="132"/>
      <x:c r="C214" s="132"/>
      <x:c r="D214" s="133"/>
      <x:c r="E214" s="132"/>
      <x:c r="F214" s="132"/>
      <x:c r="G214" s="132"/>
      <x:c r="H214" s="133"/>
      <x:c r="I214" s="132"/>
      <x:c r="J214" s="160"/>
      <x:c r="K214" s="132"/>
      <x:c r="L214" s="132"/>
      <x:c r="M214" s="132"/>
      <x:c r="N214" s="133"/>
      <x:c r="O214" s="132"/>
      <x:c r="P214" s="137"/>
    </x:row>
    <x:row r="215">
      <x:c r="A215" s="131"/>
      <x:c r="B215" s="132"/>
      <x:c r="C215" s="132"/>
      <x:c r="D215" s="133"/>
      <x:c r="E215" s="132"/>
      <x:c r="F215" s="132"/>
      <x:c r="G215" s="132"/>
      <x:c r="H215" s="133"/>
      <x:c r="I215" s="132"/>
      <x:c r="J215" s="160"/>
      <x:c r="K215" s="132"/>
      <x:c r="L215" s="132"/>
      <x:c r="M215" s="132"/>
      <x:c r="N215" s="133"/>
      <x:c r="O215" s="132"/>
      <x:c r="P215" s="137"/>
    </x:row>
    <x:row r="216">
      <x:c r="A216" s="131"/>
      <x:c r="B216" s="132"/>
      <x:c r="C216" s="132"/>
      <x:c r="D216" s="133"/>
      <x:c r="E216" s="132"/>
      <x:c r="F216" s="132"/>
      <x:c r="G216" s="132"/>
      <x:c r="H216" s="133"/>
      <x:c r="I216" s="132"/>
      <x:c r="J216" s="160"/>
      <x:c r="K216" s="132"/>
      <x:c r="L216" s="132"/>
      <x:c r="M216" s="132"/>
      <x:c r="N216" s="133"/>
      <x:c r="O216" s="132"/>
      <x:c r="P216" s="137"/>
    </x:row>
    <x:row r="217">
      <x:c r="A217" s="131"/>
      <x:c r="B217" s="132"/>
      <x:c r="C217" s="132"/>
      <x:c r="D217" s="133"/>
      <x:c r="E217" s="132"/>
      <x:c r="F217" s="132"/>
      <x:c r="G217" s="132"/>
      <x:c r="H217" s="133"/>
      <x:c r="I217" s="132"/>
      <x:c r="J217" s="160"/>
      <x:c r="K217" s="132"/>
      <x:c r="L217" s="132"/>
      <x:c r="M217" s="132"/>
      <x:c r="N217" s="133"/>
      <x:c r="O217" s="132"/>
      <x:c r="P217" s="137"/>
    </x:row>
    <x:row r="218">
      <x:c r="A218" s="131"/>
      <x:c r="B218" s="132"/>
      <x:c r="C218" s="132"/>
      <x:c r="D218" s="133"/>
      <x:c r="E218" s="132"/>
      <x:c r="F218" s="132"/>
      <x:c r="G218" s="132"/>
      <x:c r="H218" s="133"/>
      <x:c r="I218" s="132"/>
      <x:c r="J218" s="160"/>
      <x:c r="K218" s="132"/>
      <x:c r="L218" s="132"/>
      <x:c r="M218" s="132"/>
      <x:c r="N218" s="133"/>
      <x:c r="O218" s="132"/>
      <x:c r="P218" s="137"/>
    </x:row>
    <x:row r="219">
      <x:c r="A219" s="131"/>
      <x:c r="B219" s="132"/>
      <x:c r="C219" s="132"/>
      <x:c r="D219" s="133"/>
      <x:c r="E219" s="132"/>
      <x:c r="F219" s="132"/>
      <x:c r="G219" s="132"/>
      <x:c r="H219" s="133"/>
      <x:c r="I219" s="132"/>
      <x:c r="J219" s="160"/>
      <x:c r="K219" s="132"/>
      <x:c r="L219" s="132"/>
      <x:c r="M219" s="132"/>
      <x:c r="N219" s="133"/>
      <x:c r="O219" s="132"/>
      <x:c r="P219" s="137"/>
    </x:row>
    <x:row r="220">
      <x:c r="A220" s="131"/>
      <x:c r="B220" s="132"/>
      <x:c r="C220" s="132"/>
      <x:c r="D220" s="133"/>
      <x:c r="E220" s="132"/>
      <x:c r="F220" s="132"/>
      <x:c r="G220" s="132"/>
      <x:c r="H220" s="133"/>
      <x:c r="I220" s="132"/>
      <x:c r="J220" s="160"/>
      <x:c r="K220" s="132"/>
      <x:c r="L220" s="132"/>
      <x:c r="M220" s="132"/>
      <x:c r="N220" s="133"/>
      <x:c r="O220" s="132"/>
      <x:c r="P220" s="137"/>
    </x:row>
    <x:row r="221">
      <x:c r="A221" s="131"/>
      <x:c r="B221" s="132"/>
      <x:c r="C221" s="132"/>
      <x:c r="D221" s="133"/>
      <x:c r="E221" s="132"/>
      <x:c r="F221" s="132"/>
      <x:c r="G221" s="132"/>
      <x:c r="H221" s="133"/>
      <x:c r="I221" s="132"/>
      <x:c r="J221" s="160"/>
      <x:c r="K221" s="132"/>
      <x:c r="L221" s="132"/>
      <x:c r="M221" s="132"/>
      <x:c r="N221" s="133"/>
      <x:c r="O221" s="132"/>
      <x:c r="P221" s="137"/>
    </x:row>
    <x:row r="222">
      <x:c r="A222" s="131"/>
      <x:c r="B222" s="132"/>
      <x:c r="C222" s="132"/>
      <x:c r="D222" s="133"/>
      <x:c r="E222" s="132"/>
      <x:c r="F222" s="132"/>
      <x:c r="G222" s="132"/>
      <x:c r="H222" s="133"/>
      <x:c r="I222" s="132"/>
      <x:c r="J222" s="160"/>
      <x:c r="K222" s="132"/>
      <x:c r="L222" s="132"/>
      <x:c r="M222" s="132"/>
      <x:c r="N222" s="133"/>
      <x:c r="O222" s="132"/>
      <x:c r="P222" s="137"/>
    </x:row>
    <x:row r="223">
      <x:c r="A223" s="131"/>
      <x:c r="B223" s="132"/>
      <x:c r="C223" s="132"/>
      <x:c r="D223" s="133"/>
      <x:c r="E223" s="132"/>
      <x:c r="F223" s="132"/>
      <x:c r="G223" s="132"/>
      <x:c r="H223" s="133"/>
      <x:c r="I223" s="132"/>
      <x:c r="J223" s="160"/>
      <x:c r="K223" s="132"/>
      <x:c r="L223" s="132"/>
      <x:c r="M223" s="132"/>
      <x:c r="N223" s="133"/>
      <x:c r="O223" s="132"/>
      <x:c r="P223" s="137"/>
    </x:row>
    <x:row r="224">
      <x:c r="A224" s="131"/>
      <x:c r="B224" s="132"/>
      <x:c r="C224" s="132"/>
      <x:c r="D224" s="133"/>
      <x:c r="E224" s="132"/>
      <x:c r="F224" s="132"/>
      <x:c r="G224" s="132"/>
      <x:c r="H224" s="133"/>
      <x:c r="I224" s="132"/>
      <x:c r="J224" s="160"/>
      <x:c r="K224" s="132"/>
      <x:c r="L224" s="132"/>
      <x:c r="M224" s="132"/>
      <x:c r="N224" s="133"/>
      <x:c r="O224" s="132"/>
      <x:c r="P224" s="137"/>
    </x:row>
    <x:row r="225">
      <x:c r="A225" s="131"/>
      <x:c r="B225" s="132"/>
      <x:c r="C225" s="132"/>
      <x:c r="D225" s="133"/>
      <x:c r="E225" s="132"/>
      <x:c r="F225" s="132"/>
      <x:c r="G225" s="132"/>
      <x:c r="H225" s="133"/>
      <x:c r="I225" s="132"/>
      <x:c r="J225" s="160"/>
      <x:c r="K225" s="132"/>
      <x:c r="L225" s="132"/>
      <x:c r="M225" s="132"/>
      <x:c r="N225" s="133"/>
      <x:c r="O225" s="132"/>
      <x:c r="P225" s="137"/>
    </x:row>
    <x:row r="226">
      <x:c r="A226" s="131"/>
      <x:c r="B226" s="132"/>
      <x:c r="C226" s="132"/>
      <x:c r="D226" s="133"/>
      <x:c r="E226" s="132"/>
      <x:c r="F226" s="132"/>
      <x:c r="G226" s="132"/>
      <x:c r="H226" s="133"/>
      <x:c r="I226" s="132"/>
      <x:c r="J226" s="160"/>
      <x:c r="K226" s="132"/>
      <x:c r="L226" s="132"/>
      <x:c r="M226" s="132"/>
      <x:c r="N226" s="133"/>
      <x:c r="O226" s="132"/>
      <x:c r="P226" s="137"/>
    </x:row>
    <x:row r="227">
      <x:c r="A227" s="131"/>
      <x:c r="B227" s="132"/>
      <x:c r="C227" s="132"/>
      <x:c r="D227" s="133"/>
      <x:c r="E227" s="132"/>
      <x:c r="F227" s="132"/>
      <x:c r="G227" s="132"/>
      <x:c r="H227" s="133"/>
      <x:c r="I227" s="132"/>
      <x:c r="J227" s="160"/>
      <x:c r="K227" s="132"/>
      <x:c r="L227" s="132"/>
      <x:c r="M227" s="132"/>
      <x:c r="N227" s="133"/>
      <x:c r="O227" s="132"/>
      <x:c r="P227" s="137"/>
    </x:row>
    <x:row r="228">
      <x:c r="A228" s="131"/>
      <x:c r="B228" s="132"/>
      <x:c r="C228" s="132"/>
      <x:c r="D228" s="133"/>
      <x:c r="E228" s="132"/>
      <x:c r="F228" s="132"/>
      <x:c r="G228" s="132"/>
      <x:c r="H228" s="133"/>
      <x:c r="I228" s="132"/>
      <x:c r="J228" s="160"/>
      <x:c r="K228" s="132"/>
      <x:c r="L228" s="132"/>
      <x:c r="M228" s="132"/>
      <x:c r="N228" s="133"/>
      <x:c r="O228" s="132"/>
      <x:c r="P228" s="137"/>
    </x:row>
    <x:row r="229">
      <x:c r="A229" s="131"/>
      <x:c r="B229" s="132"/>
      <x:c r="C229" s="132"/>
      <x:c r="D229" s="133"/>
      <x:c r="E229" s="132"/>
      <x:c r="F229" s="132"/>
      <x:c r="G229" s="132"/>
      <x:c r="H229" s="133"/>
      <x:c r="I229" s="132"/>
      <x:c r="J229" s="160"/>
      <x:c r="K229" s="132"/>
      <x:c r="L229" s="132"/>
      <x:c r="M229" s="132"/>
      <x:c r="N229" s="133"/>
      <x:c r="O229" s="132"/>
      <x:c r="P229" s="137"/>
    </x:row>
    <x:row r="230">
      <x:c r="A230" s="131"/>
      <x:c r="B230" s="132"/>
      <x:c r="C230" s="132"/>
      <x:c r="D230" s="133"/>
      <x:c r="E230" s="132"/>
      <x:c r="F230" s="132"/>
      <x:c r="G230" s="132"/>
      <x:c r="H230" s="133"/>
      <x:c r="I230" s="132"/>
      <x:c r="J230" s="160"/>
      <x:c r="K230" s="132"/>
      <x:c r="L230" s="132"/>
      <x:c r="M230" s="132"/>
      <x:c r="N230" s="133"/>
      <x:c r="O230" s="132"/>
      <x:c r="P230" s="137"/>
    </x:row>
    <x:row r="231">
      <x:c r="A231" s="131"/>
      <x:c r="B231" s="132"/>
      <x:c r="C231" s="132"/>
      <x:c r="D231" s="133"/>
      <x:c r="E231" s="132"/>
      <x:c r="F231" s="132"/>
      <x:c r="G231" s="132"/>
      <x:c r="H231" s="133"/>
      <x:c r="I231" s="132"/>
      <x:c r="J231" s="160"/>
      <x:c r="K231" s="132"/>
      <x:c r="L231" s="132"/>
      <x:c r="M231" s="132"/>
      <x:c r="N231" s="133"/>
      <x:c r="O231" s="132"/>
      <x:c r="P231" s="137"/>
    </x:row>
    <x:row r="232">
      <x:c r="A232" s="131"/>
      <x:c r="B232" s="132"/>
      <x:c r="C232" s="132"/>
      <x:c r="D232" s="133"/>
      <x:c r="E232" s="132"/>
      <x:c r="F232" s="132"/>
      <x:c r="G232" s="132"/>
      <x:c r="H232" s="133"/>
      <x:c r="I232" s="132"/>
      <x:c r="J232" s="160"/>
      <x:c r="K232" s="132"/>
      <x:c r="L232" s="132"/>
      <x:c r="M232" s="132"/>
      <x:c r="N232" s="133"/>
      <x:c r="O232" s="132"/>
      <x:c r="P232" s="137"/>
    </x:row>
    <x:row r="233">
      <x:c r="A233" s="131"/>
      <x:c r="B233" s="132"/>
      <x:c r="C233" s="132"/>
      <x:c r="D233" s="133"/>
      <x:c r="E233" s="132"/>
      <x:c r="F233" s="132"/>
      <x:c r="G233" s="132"/>
      <x:c r="H233" s="133"/>
      <x:c r="I233" s="132"/>
      <x:c r="J233" s="160"/>
      <x:c r="K233" s="132"/>
      <x:c r="L233" s="132"/>
      <x:c r="M233" s="132"/>
      <x:c r="N233" s="133"/>
      <x:c r="O233" s="132"/>
      <x:c r="P233" s="137"/>
    </x:row>
    <x:row r="234">
      <x:c r="A234" s="131"/>
      <x:c r="B234" s="132"/>
      <x:c r="C234" s="132"/>
      <x:c r="D234" s="133"/>
      <x:c r="E234" s="132"/>
      <x:c r="F234" s="132"/>
      <x:c r="G234" s="132"/>
      <x:c r="H234" s="133"/>
      <x:c r="I234" s="132"/>
      <x:c r="J234" s="160"/>
      <x:c r="K234" s="132"/>
      <x:c r="L234" s="132"/>
      <x:c r="M234" s="132"/>
      <x:c r="N234" s="133"/>
      <x:c r="O234" s="132"/>
      <x:c r="P234" s="137"/>
    </x:row>
    <x:row r="235">
      <x:c r="A235" s="131"/>
      <x:c r="B235" s="132"/>
      <x:c r="C235" s="132"/>
      <x:c r="D235" s="133"/>
      <x:c r="E235" s="132"/>
      <x:c r="F235" s="132"/>
      <x:c r="G235" s="132"/>
      <x:c r="H235" s="133"/>
      <x:c r="I235" s="132"/>
      <x:c r="J235" s="160"/>
      <x:c r="K235" s="132"/>
      <x:c r="L235" s="132"/>
      <x:c r="M235" s="132"/>
      <x:c r="N235" s="133"/>
      <x:c r="O235" s="132"/>
      <x:c r="P235" s="137"/>
    </x:row>
    <x:row r="236">
      <x:c r="A236" s="131"/>
      <x:c r="B236" s="132"/>
      <x:c r="C236" s="132"/>
      <x:c r="D236" s="133"/>
      <x:c r="E236" s="132"/>
      <x:c r="F236" s="132"/>
      <x:c r="G236" s="132"/>
      <x:c r="H236" s="133"/>
      <x:c r="I236" s="132"/>
      <x:c r="J236" s="160"/>
      <x:c r="K236" s="132"/>
      <x:c r="L236" s="132"/>
      <x:c r="M236" s="132"/>
      <x:c r="N236" s="133"/>
      <x:c r="O236" s="132"/>
      <x:c r="P236" s="137"/>
    </x:row>
    <x:row r="237">
      <x:c r="A237" s="131"/>
      <x:c r="B237" s="132"/>
      <x:c r="C237" s="132"/>
      <x:c r="D237" s="133"/>
      <x:c r="E237" s="132"/>
      <x:c r="F237" s="132"/>
      <x:c r="G237" s="132"/>
      <x:c r="H237" s="133"/>
      <x:c r="I237" s="132"/>
      <x:c r="J237" s="160"/>
      <x:c r="K237" s="132"/>
      <x:c r="L237" s="132"/>
      <x:c r="M237" s="132"/>
      <x:c r="N237" s="133"/>
      <x:c r="O237" s="132"/>
      <x:c r="P237" s="137"/>
    </x:row>
    <x:row r="238">
      <x:c r="A238" s="131"/>
      <x:c r="B238" s="132"/>
      <x:c r="C238" s="132"/>
      <x:c r="D238" s="133"/>
      <x:c r="E238" s="132"/>
      <x:c r="F238" s="132"/>
      <x:c r="G238" s="132"/>
      <x:c r="H238" s="133"/>
      <x:c r="I238" s="132"/>
      <x:c r="J238" s="160"/>
      <x:c r="K238" s="132"/>
      <x:c r="L238" s="132"/>
      <x:c r="M238" s="132"/>
      <x:c r="N238" s="133"/>
      <x:c r="O238" s="132"/>
      <x:c r="P238" s="137"/>
    </x:row>
    <x:row r="239">
      <x:c r="A239" s="131"/>
      <x:c r="B239" s="132"/>
      <x:c r="C239" s="132"/>
      <x:c r="D239" s="133"/>
      <x:c r="E239" s="132"/>
      <x:c r="F239" s="132"/>
      <x:c r="G239" s="132"/>
      <x:c r="H239" s="133"/>
      <x:c r="I239" s="132"/>
      <x:c r="J239" s="160"/>
      <x:c r="K239" s="132"/>
      <x:c r="L239" s="132"/>
      <x:c r="M239" s="132"/>
      <x:c r="N239" s="133"/>
      <x:c r="O239" s="132"/>
      <x:c r="P239" s="137"/>
    </x:row>
    <x:row r="240">
      <x:c r="A240" s="131"/>
      <x:c r="B240" s="132"/>
      <x:c r="C240" s="132"/>
      <x:c r="D240" s="133"/>
      <x:c r="E240" s="132"/>
      <x:c r="F240" s="132"/>
      <x:c r="G240" s="132"/>
      <x:c r="H240" s="133"/>
      <x:c r="I240" s="132"/>
      <x:c r="J240" s="160"/>
      <x:c r="K240" s="132"/>
      <x:c r="L240" s="132"/>
      <x:c r="M240" s="132"/>
      <x:c r="N240" s="133"/>
      <x:c r="O240" s="132"/>
      <x:c r="P240" s="137"/>
    </x:row>
    <x:row r="241">
      <x:c r="A241" s="131"/>
      <x:c r="B241" s="132"/>
      <x:c r="C241" s="132"/>
      <x:c r="D241" s="133"/>
      <x:c r="E241" s="132"/>
      <x:c r="F241" s="132"/>
      <x:c r="G241" s="132"/>
      <x:c r="H241" s="133"/>
      <x:c r="I241" s="132"/>
      <x:c r="J241" s="160"/>
      <x:c r="K241" s="132"/>
      <x:c r="L241" s="132"/>
      <x:c r="M241" s="132"/>
      <x:c r="N241" s="133"/>
      <x:c r="O241" s="132"/>
      <x:c r="P241" s="137"/>
    </x:row>
    <x:row r="242">
      <x:c r="A242" s="131"/>
      <x:c r="B242" s="132"/>
      <x:c r="C242" s="132"/>
      <x:c r="D242" s="133"/>
      <x:c r="E242" s="132"/>
      <x:c r="F242" s="132"/>
      <x:c r="G242" s="132"/>
      <x:c r="H242" s="133"/>
      <x:c r="I242" s="132"/>
      <x:c r="J242" s="160"/>
      <x:c r="K242" s="132"/>
      <x:c r="L242" s="132"/>
      <x:c r="M242" s="132"/>
      <x:c r="N242" s="133"/>
      <x:c r="O242" s="132"/>
      <x:c r="P242" s="137"/>
    </x:row>
    <x:row r="243">
      <x:c r="A243" s="131"/>
      <x:c r="B243" s="132"/>
      <x:c r="C243" s="132"/>
      <x:c r="D243" s="133"/>
      <x:c r="E243" s="132"/>
      <x:c r="F243" s="132"/>
      <x:c r="G243" s="132"/>
      <x:c r="H243" s="133"/>
      <x:c r="I243" s="132"/>
      <x:c r="J243" s="160"/>
      <x:c r="K243" s="132"/>
      <x:c r="L243" s="132"/>
      <x:c r="M243" s="132"/>
      <x:c r="N243" s="133"/>
      <x:c r="O243" s="132"/>
      <x:c r="P243" s="137"/>
    </x:row>
    <x:row r="244">
      <x:c r="A244" s="131"/>
      <x:c r="B244" s="132"/>
      <x:c r="C244" s="132"/>
      <x:c r="D244" s="133"/>
      <x:c r="E244" s="132"/>
      <x:c r="F244" s="132"/>
      <x:c r="G244" s="132"/>
      <x:c r="H244" s="133"/>
      <x:c r="I244" s="132"/>
      <x:c r="J244" s="160"/>
      <x:c r="K244" s="132"/>
      <x:c r="L244" s="132"/>
      <x:c r="M244" s="132"/>
      <x:c r="N244" s="133"/>
      <x:c r="O244" s="132"/>
      <x:c r="P244" s="137"/>
    </x:row>
    <x:row r="245">
      <x:c r="A245" s="131"/>
      <x:c r="B245" s="132"/>
      <x:c r="C245" s="132"/>
      <x:c r="D245" s="133"/>
      <x:c r="E245" s="132"/>
      <x:c r="F245" s="132"/>
      <x:c r="G245" s="132"/>
      <x:c r="H245" s="133"/>
      <x:c r="I245" s="132"/>
      <x:c r="J245" s="160"/>
      <x:c r="K245" s="132"/>
      <x:c r="L245" s="132"/>
      <x:c r="M245" s="132"/>
      <x:c r="N245" s="133"/>
      <x:c r="O245" s="132"/>
      <x:c r="P245" s="137"/>
    </x:row>
    <x:row r="246">
      <x:c r="A246" s="131"/>
      <x:c r="B246" s="132"/>
      <x:c r="C246" s="132"/>
      <x:c r="D246" s="133"/>
      <x:c r="E246" s="132"/>
      <x:c r="F246" s="132"/>
      <x:c r="G246" s="132"/>
      <x:c r="H246" s="133"/>
      <x:c r="I246" s="132"/>
      <x:c r="J246" s="160"/>
      <x:c r="K246" s="132"/>
      <x:c r="L246" s="132"/>
      <x:c r="M246" s="132"/>
      <x:c r="N246" s="133"/>
      <x:c r="O246" s="132"/>
      <x:c r="P246" s="137"/>
    </x:row>
    <x:row r="247">
      <x:c r="A247" s="131"/>
      <x:c r="B247" s="132"/>
      <x:c r="C247" s="132"/>
      <x:c r="D247" s="133"/>
      <x:c r="E247" s="132"/>
      <x:c r="F247" s="132"/>
      <x:c r="G247" s="132"/>
      <x:c r="H247" s="133"/>
      <x:c r="I247" s="132"/>
      <x:c r="J247" s="160"/>
      <x:c r="K247" s="132"/>
      <x:c r="L247" s="132"/>
      <x:c r="M247" s="132"/>
      <x:c r="N247" s="133"/>
      <x:c r="O247" s="132"/>
      <x:c r="P247" s="137"/>
    </x:row>
    <x:row r="248">
      <x:c r="A248" s="131"/>
      <x:c r="B248" s="132"/>
      <x:c r="C248" s="132"/>
      <x:c r="D248" s="133"/>
      <x:c r="E248" s="132"/>
      <x:c r="F248" s="132"/>
      <x:c r="G248" s="132"/>
      <x:c r="H248" s="133"/>
      <x:c r="I248" s="132"/>
      <x:c r="J248" s="160"/>
      <x:c r="K248" s="132"/>
      <x:c r="L248" s="132"/>
      <x:c r="M248" s="132"/>
      <x:c r="N248" s="133"/>
      <x:c r="O248" s="132"/>
      <x:c r="P248" s="137"/>
    </x:row>
    <x:row r="249">
      <x:c r="A249" s="131"/>
      <x:c r="B249" s="132"/>
      <x:c r="C249" s="132"/>
      <x:c r="D249" s="133"/>
      <x:c r="E249" s="132"/>
      <x:c r="F249" s="132"/>
      <x:c r="G249" s="132"/>
      <x:c r="H249" s="133"/>
      <x:c r="I249" s="132"/>
      <x:c r="J249" s="160"/>
      <x:c r="K249" s="132"/>
      <x:c r="L249" s="132"/>
      <x:c r="M249" s="132"/>
      <x:c r="N249" s="133"/>
      <x:c r="O249" s="132"/>
      <x:c r="P249" s="137"/>
    </x:row>
    <x:row r="250">
      <x:c r="A250" s="131"/>
      <x:c r="B250" s="132"/>
      <x:c r="C250" s="132"/>
      <x:c r="D250" s="133"/>
      <x:c r="E250" s="132"/>
      <x:c r="F250" s="132"/>
      <x:c r="G250" s="132"/>
      <x:c r="H250" s="133"/>
      <x:c r="I250" s="132"/>
      <x:c r="J250" s="160"/>
      <x:c r="K250" s="132"/>
      <x:c r="L250" s="132"/>
      <x:c r="M250" s="132"/>
      <x:c r="N250" s="133"/>
      <x:c r="O250" s="132"/>
      <x:c r="P250" s="137"/>
    </x:row>
    <x:row r="251">
      <x:c r="A251" s="131"/>
      <x:c r="B251" s="132"/>
      <x:c r="C251" s="132"/>
      <x:c r="D251" s="133"/>
      <x:c r="E251" s="132"/>
      <x:c r="F251" s="132"/>
      <x:c r="G251" s="132"/>
      <x:c r="H251" s="133"/>
      <x:c r="I251" s="132"/>
      <x:c r="J251" s="160"/>
      <x:c r="K251" s="132"/>
      <x:c r="L251" s="132"/>
      <x:c r="M251" s="132"/>
      <x:c r="N251" s="133"/>
      <x:c r="O251" s="132"/>
      <x:c r="P251" s="137"/>
    </x:row>
    <x:row r="252">
      <x:c r="A252" s="131"/>
      <x:c r="B252" s="132"/>
      <x:c r="C252" s="132"/>
      <x:c r="D252" s="133"/>
      <x:c r="E252" s="132"/>
      <x:c r="F252" s="132"/>
      <x:c r="G252" s="132"/>
      <x:c r="H252" s="133"/>
      <x:c r="I252" s="132"/>
      <x:c r="J252" s="160"/>
      <x:c r="K252" s="132"/>
      <x:c r="L252" s="132"/>
      <x:c r="M252" s="132"/>
      <x:c r="N252" s="133"/>
      <x:c r="O252" s="132"/>
      <x:c r="P252" s="137"/>
    </x:row>
    <x:row r="253">
      <x:c r="A253" s="131"/>
      <x:c r="B253" s="132"/>
      <x:c r="C253" s="132"/>
      <x:c r="D253" s="133"/>
      <x:c r="E253" s="132"/>
      <x:c r="F253" s="132"/>
      <x:c r="G253" s="132"/>
      <x:c r="H253" s="133"/>
      <x:c r="I253" s="132"/>
      <x:c r="J253" s="160"/>
      <x:c r="K253" s="132"/>
      <x:c r="L253" s="132"/>
      <x:c r="M253" s="132"/>
      <x:c r="N253" s="133"/>
      <x:c r="O253" s="132"/>
      <x:c r="P253" s="137"/>
    </x:row>
    <x:row r="254">
      <x:c r="A254" s="131"/>
      <x:c r="B254" s="132"/>
      <x:c r="C254" s="132"/>
      <x:c r="D254" s="133"/>
      <x:c r="E254" s="132"/>
      <x:c r="F254" s="132"/>
      <x:c r="G254" s="132"/>
      <x:c r="H254" s="133"/>
      <x:c r="I254" s="132"/>
      <x:c r="J254" s="160"/>
      <x:c r="K254" s="132"/>
      <x:c r="L254" s="132"/>
      <x:c r="M254" s="132"/>
      <x:c r="N254" s="133"/>
      <x:c r="O254" s="132"/>
      <x:c r="P254" s="137"/>
    </x:row>
    <x:row r="255">
      <x:c r="A255" s="131"/>
      <x:c r="B255" s="132"/>
      <x:c r="C255" s="132"/>
      <x:c r="D255" s="133"/>
      <x:c r="E255" s="132"/>
      <x:c r="F255" s="132"/>
      <x:c r="G255" s="132"/>
      <x:c r="H255" s="133"/>
      <x:c r="I255" s="132"/>
      <x:c r="J255" s="160"/>
      <x:c r="K255" s="132"/>
      <x:c r="L255" s="132"/>
      <x:c r="M255" s="132"/>
      <x:c r="N255" s="133"/>
      <x:c r="O255" s="132"/>
      <x:c r="P255" s="137"/>
    </x:row>
    <x:row r="256">
      <x:c r="A256" s="131"/>
      <x:c r="B256" s="132"/>
      <x:c r="C256" s="132"/>
      <x:c r="D256" s="133"/>
      <x:c r="E256" s="132"/>
      <x:c r="F256" s="132"/>
      <x:c r="G256" s="132"/>
      <x:c r="H256" s="133"/>
      <x:c r="I256" s="132"/>
      <x:c r="J256" s="160"/>
      <x:c r="K256" s="132"/>
      <x:c r="L256" s="132"/>
      <x:c r="M256" s="132"/>
      <x:c r="N256" s="133"/>
      <x:c r="O256" s="132"/>
      <x:c r="P256" s="137"/>
    </x:row>
    <x:row r="257">
      <x:c r="A257" s="131"/>
      <x:c r="B257" s="132"/>
      <x:c r="C257" s="132"/>
      <x:c r="D257" s="133"/>
      <x:c r="E257" s="132"/>
      <x:c r="F257" s="132"/>
      <x:c r="G257" s="132"/>
      <x:c r="H257" s="133"/>
      <x:c r="I257" s="132"/>
      <x:c r="J257" s="160"/>
      <x:c r="K257" s="132"/>
      <x:c r="L257" s="132"/>
      <x:c r="M257" s="132"/>
      <x:c r="N257" s="133"/>
      <x:c r="O257" s="132"/>
      <x:c r="P257" s="137"/>
    </x:row>
    <x:row r="258">
      <x:c r="A258" s="131"/>
      <x:c r="B258" s="132"/>
      <x:c r="C258" s="132"/>
      <x:c r="D258" s="133"/>
      <x:c r="E258" s="132"/>
      <x:c r="F258" s="132"/>
      <x:c r="G258" s="132"/>
      <x:c r="H258" s="133"/>
      <x:c r="I258" s="132"/>
      <x:c r="J258" s="160"/>
      <x:c r="K258" s="132"/>
      <x:c r="L258" s="132"/>
      <x:c r="M258" s="132"/>
      <x:c r="N258" s="133"/>
      <x:c r="O258" s="132"/>
      <x:c r="P258" s="137"/>
    </x:row>
    <x:row r="259">
      <x:c r="A259" s="131"/>
      <x:c r="B259" s="132"/>
      <x:c r="C259" s="132"/>
      <x:c r="D259" s="133"/>
      <x:c r="E259" s="132"/>
      <x:c r="F259" s="132"/>
      <x:c r="G259" s="132"/>
      <x:c r="H259" s="133"/>
      <x:c r="I259" s="132"/>
      <x:c r="J259" s="160"/>
      <x:c r="K259" s="132"/>
      <x:c r="L259" s="132"/>
      <x:c r="M259" s="132"/>
      <x:c r="N259" s="133"/>
      <x:c r="O259" s="132"/>
      <x:c r="P259" s="137"/>
    </x:row>
    <x:row r="260">
      <x:c r="A260" s="131"/>
      <x:c r="B260" s="132"/>
      <x:c r="C260" s="132"/>
      <x:c r="D260" s="133"/>
      <x:c r="E260" s="132"/>
      <x:c r="F260" s="132"/>
      <x:c r="G260" s="132"/>
      <x:c r="H260" s="133"/>
      <x:c r="I260" s="132"/>
      <x:c r="J260" s="160"/>
      <x:c r="K260" s="132"/>
      <x:c r="L260" s="132"/>
      <x:c r="M260" s="132"/>
      <x:c r="N260" s="133"/>
      <x:c r="O260" s="132"/>
      <x:c r="P260" s="137"/>
    </x:row>
    <x:row r="261">
      <x:c r="A261" s="131"/>
      <x:c r="B261" s="132"/>
      <x:c r="C261" s="132"/>
      <x:c r="D261" s="133"/>
      <x:c r="E261" s="132"/>
      <x:c r="F261" s="132"/>
      <x:c r="G261" s="132"/>
      <x:c r="H261" s="133"/>
      <x:c r="I261" s="132"/>
      <x:c r="J261" s="160"/>
      <x:c r="K261" s="132"/>
      <x:c r="L261" s="132"/>
      <x:c r="M261" s="132"/>
      <x:c r="N261" s="133"/>
      <x:c r="O261" s="132"/>
      <x:c r="P261" s="137"/>
    </x:row>
    <x:row r="262">
      <x:c r="A262" s="131"/>
      <x:c r="B262" s="132"/>
      <x:c r="C262" s="132"/>
      <x:c r="D262" s="133"/>
      <x:c r="E262" s="132"/>
      <x:c r="F262" s="132"/>
      <x:c r="G262" s="132"/>
      <x:c r="H262" s="133"/>
      <x:c r="I262" s="132"/>
      <x:c r="J262" s="160"/>
      <x:c r="K262" s="132"/>
      <x:c r="L262" s="132"/>
      <x:c r="M262" s="132"/>
      <x:c r="N262" s="133"/>
      <x:c r="O262" s="132"/>
      <x:c r="P262" s="137"/>
    </x:row>
    <x:row r="263">
      <x:c r="A263" s="131"/>
      <x:c r="B263" s="132"/>
      <x:c r="C263" s="132"/>
      <x:c r="D263" s="133"/>
      <x:c r="E263" s="132"/>
      <x:c r="F263" s="132"/>
      <x:c r="G263" s="132"/>
      <x:c r="H263" s="133"/>
      <x:c r="I263" s="132"/>
      <x:c r="J263" s="160"/>
      <x:c r="K263" s="132"/>
      <x:c r="L263" s="132"/>
      <x:c r="M263" s="132"/>
      <x:c r="N263" s="133"/>
      <x:c r="O263" s="132"/>
      <x:c r="P263" s="137"/>
    </x:row>
    <x:row r="264">
      <x:c r="A264" s="131"/>
      <x:c r="B264" s="132"/>
      <x:c r="C264" s="132"/>
      <x:c r="D264" s="133"/>
      <x:c r="E264" s="132"/>
      <x:c r="F264" s="132"/>
      <x:c r="G264" s="132"/>
      <x:c r="H264" s="133"/>
      <x:c r="I264" s="132"/>
      <x:c r="J264" s="160"/>
      <x:c r="K264" s="132"/>
      <x:c r="L264" s="132"/>
      <x:c r="M264" s="132"/>
      <x:c r="N264" s="133"/>
      <x:c r="O264" s="132"/>
      <x:c r="P264" s="137"/>
    </x:row>
    <x:row r="265">
      <x:c r="A265" s="131"/>
      <x:c r="B265" s="132"/>
      <x:c r="C265" s="132"/>
      <x:c r="D265" s="133"/>
      <x:c r="E265" s="132"/>
      <x:c r="F265" s="132"/>
      <x:c r="G265" s="132"/>
      <x:c r="H265" s="133"/>
      <x:c r="I265" s="132"/>
      <x:c r="J265" s="160"/>
      <x:c r="K265" s="132"/>
      <x:c r="L265" s="132"/>
      <x:c r="M265" s="132"/>
      <x:c r="N265" s="133"/>
      <x:c r="O265" s="132"/>
      <x:c r="P265" s="137"/>
    </x:row>
    <x:row r="266">
      <x:c r="A266" s="131"/>
      <x:c r="B266" s="132"/>
      <x:c r="C266" s="132"/>
      <x:c r="D266" s="133"/>
      <x:c r="E266" s="132"/>
      <x:c r="F266" s="132"/>
      <x:c r="G266" s="132"/>
      <x:c r="H266" s="133"/>
      <x:c r="I266" s="132"/>
      <x:c r="J266" s="160"/>
      <x:c r="K266" s="132"/>
      <x:c r="L266" s="132"/>
      <x:c r="M266" s="132"/>
      <x:c r="N266" s="133"/>
      <x:c r="O266" s="132"/>
      <x:c r="P266" s="137"/>
    </x:row>
    <x:row r="267">
      <x:c r="A267" s="131"/>
      <x:c r="B267" s="132"/>
      <x:c r="C267" s="132"/>
      <x:c r="D267" s="133"/>
      <x:c r="E267" s="132"/>
      <x:c r="F267" s="132"/>
      <x:c r="G267" s="132"/>
      <x:c r="H267" s="133"/>
      <x:c r="I267" s="132"/>
      <x:c r="J267" s="160"/>
      <x:c r="K267" s="132"/>
      <x:c r="L267" s="132"/>
      <x:c r="M267" s="132"/>
      <x:c r="N267" s="133"/>
      <x:c r="O267" s="132"/>
      <x:c r="P267" s="137"/>
    </x:row>
    <x:row r="268">
      <x:c r="A268" s="131"/>
      <x:c r="B268" s="132"/>
      <x:c r="C268" s="132"/>
      <x:c r="D268" s="133"/>
      <x:c r="E268" s="132"/>
      <x:c r="F268" s="132"/>
      <x:c r="G268" s="132"/>
      <x:c r="H268" s="133"/>
      <x:c r="I268" s="132"/>
      <x:c r="J268" s="160"/>
      <x:c r="K268" s="132"/>
      <x:c r="L268" s="132"/>
      <x:c r="M268" s="132"/>
      <x:c r="N268" s="133"/>
      <x:c r="O268" s="132"/>
      <x:c r="P268" s="137"/>
    </x:row>
    <x:row r="269">
      <x:c r="A269" s="131"/>
      <x:c r="B269" s="132"/>
      <x:c r="C269" s="132"/>
      <x:c r="D269" s="133"/>
      <x:c r="E269" s="132"/>
      <x:c r="F269" s="132"/>
      <x:c r="G269" s="132"/>
      <x:c r="H269" s="133"/>
      <x:c r="I269" s="132"/>
      <x:c r="J269" s="160"/>
      <x:c r="K269" s="132"/>
      <x:c r="L269" s="132"/>
      <x:c r="M269" s="132"/>
      <x:c r="N269" s="133"/>
      <x:c r="O269" s="132"/>
      <x:c r="P269" s="137"/>
    </x:row>
    <x:row r="270">
      <x:c r="A270" s="131"/>
      <x:c r="B270" s="132"/>
      <x:c r="C270" s="132"/>
      <x:c r="D270" s="133"/>
      <x:c r="E270" s="132"/>
      <x:c r="F270" s="132"/>
      <x:c r="G270" s="132"/>
      <x:c r="H270" s="133"/>
      <x:c r="I270" s="132"/>
      <x:c r="J270" s="160"/>
      <x:c r="K270" s="132"/>
      <x:c r="L270" s="132"/>
      <x:c r="M270" s="132"/>
      <x:c r="N270" s="133"/>
      <x:c r="O270" s="132"/>
      <x:c r="P270" s="137"/>
    </x:row>
    <x:row r="271">
      <x:c r="A271" s="131"/>
      <x:c r="B271" s="132"/>
      <x:c r="C271" s="132"/>
      <x:c r="D271" s="133"/>
      <x:c r="E271" s="132"/>
      <x:c r="F271" s="132"/>
      <x:c r="G271" s="132"/>
      <x:c r="H271" s="133"/>
      <x:c r="I271" s="132"/>
      <x:c r="J271" s="160"/>
      <x:c r="K271" s="132"/>
      <x:c r="L271" s="132"/>
      <x:c r="M271" s="132"/>
      <x:c r="N271" s="133"/>
      <x:c r="O271" s="132"/>
      <x:c r="P271" s="137"/>
    </x:row>
    <x:row r="272">
      <x:c r="A272" s="131"/>
      <x:c r="B272" s="132"/>
      <x:c r="C272" s="132"/>
      <x:c r="D272" s="133"/>
      <x:c r="E272" s="132"/>
      <x:c r="F272" s="132"/>
      <x:c r="G272" s="132"/>
      <x:c r="H272" s="133"/>
      <x:c r="I272" s="132"/>
      <x:c r="J272" s="160"/>
      <x:c r="K272" s="132"/>
      <x:c r="L272" s="132"/>
      <x:c r="M272" s="132"/>
      <x:c r="N272" s="133"/>
      <x:c r="O272" s="132"/>
      <x:c r="P272" s="137"/>
    </x:row>
    <x:row r="273">
      <x:c r="A273" s="131"/>
      <x:c r="B273" s="132"/>
      <x:c r="C273" s="132"/>
      <x:c r="D273" s="133"/>
      <x:c r="E273" s="132"/>
      <x:c r="F273" s="132"/>
      <x:c r="G273" s="132"/>
      <x:c r="H273" s="133"/>
      <x:c r="I273" s="132"/>
      <x:c r="J273" s="160"/>
      <x:c r="K273" s="132"/>
      <x:c r="L273" s="132"/>
      <x:c r="M273" s="132"/>
      <x:c r="N273" s="133"/>
      <x:c r="O273" s="132"/>
      <x:c r="P273" s="137"/>
    </x:row>
    <x:row r="274">
      <x:c r="A274" s="131"/>
      <x:c r="B274" s="132"/>
      <x:c r="C274" s="132"/>
      <x:c r="D274" s="133"/>
      <x:c r="E274" s="132"/>
      <x:c r="F274" s="132"/>
      <x:c r="G274" s="132"/>
      <x:c r="H274" s="133"/>
      <x:c r="I274" s="132"/>
      <x:c r="J274" s="160"/>
      <x:c r="K274" s="132"/>
      <x:c r="L274" s="132"/>
      <x:c r="M274" s="132"/>
      <x:c r="N274" s="133"/>
      <x:c r="O274" s="132"/>
      <x:c r="P274" s="137"/>
    </x:row>
    <x:row r="275">
      <x:c r="A275" s="131"/>
      <x:c r="B275" s="132"/>
      <x:c r="C275" s="132"/>
      <x:c r="D275" s="133"/>
      <x:c r="E275" s="132"/>
      <x:c r="F275" s="132"/>
      <x:c r="G275" s="132"/>
      <x:c r="H275" s="133"/>
      <x:c r="I275" s="132"/>
      <x:c r="J275" s="160"/>
      <x:c r="K275" s="132"/>
      <x:c r="L275" s="132"/>
      <x:c r="M275" s="132"/>
      <x:c r="N275" s="133"/>
      <x:c r="O275" s="132"/>
      <x:c r="P275" s="137"/>
    </x:row>
    <x:row r="276">
      <x:c r="A276" s="131"/>
      <x:c r="B276" s="132"/>
      <x:c r="C276" s="132"/>
      <x:c r="D276" s="133"/>
      <x:c r="E276" s="132"/>
      <x:c r="F276" s="132"/>
      <x:c r="G276" s="132"/>
      <x:c r="H276" s="133"/>
      <x:c r="I276" s="132"/>
      <x:c r="J276" s="160"/>
      <x:c r="K276" s="132"/>
      <x:c r="L276" s="132"/>
      <x:c r="M276" s="132"/>
      <x:c r="N276" s="133"/>
      <x:c r="O276" s="132"/>
      <x:c r="P276" s="137"/>
    </x:row>
    <x:row r="277">
      <x:c r="A277" s="131"/>
      <x:c r="B277" s="132"/>
      <x:c r="C277" s="132"/>
      <x:c r="D277" s="133"/>
      <x:c r="E277" s="132"/>
      <x:c r="F277" s="132"/>
      <x:c r="G277" s="132"/>
      <x:c r="H277" s="133"/>
      <x:c r="I277" s="132"/>
      <x:c r="J277" s="160"/>
      <x:c r="K277" s="132"/>
      <x:c r="L277" s="132"/>
      <x:c r="M277" s="132"/>
      <x:c r="N277" s="133"/>
      <x:c r="O277" s="132"/>
      <x:c r="P277" s="137"/>
    </x:row>
    <x:row r="278">
      <x:c r="A278" s="131"/>
      <x:c r="B278" s="132"/>
      <x:c r="C278" s="132"/>
      <x:c r="D278" s="133"/>
      <x:c r="E278" s="132"/>
      <x:c r="F278" s="132"/>
      <x:c r="G278" s="132"/>
      <x:c r="H278" s="133"/>
      <x:c r="I278" s="132"/>
      <x:c r="J278" s="160"/>
      <x:c r="K278" s="132"/>
      <x:c r="L278" s="132"/>
      <x:c r="M278" s="132"/>
      <x:c r="N278" s="133"/>
      <x:c r="O278" s="132"/>
      <x:c r="P278" s="137"/>
    </x:row>
    <x:row r="279">
      <x:c r="A279" s="131"/>
      <x:c r="B279" s="132"/>
      <x:c r="C279" s="132"/>
      <x:c r="D279" s="133"/>
      <x:c r="E279" s="132"/>
      <x:c r="F279" s="132"/>
      <x:c r="G279" s="132"/>
      <x:c r="H279" s="133"/>
      <x:c r="I279" s="132"/>
      <x:c r="J279" s="160"/>
      <x:c r="K279" s="132"/>
      <x:c r="L279" s="132"/>
      <x:c r="M279" s="132"/>
      <x:c r="N279" s="133"/>
      <x:c r="O279" s="132"/>
      <x:c r="P279" s="137"/>
    </x:row>
    <x:row r="280">
      <x:c r="A280" s="131"/>
      <x:c r="B280" s="132"/>
      <x:c r="C280" s="132"/>
      <x:c r="D280" s="133"/>
      <x:c r="E280" s="132"/>
      <x:c r="F280" s="132"/>
      <x:c r="G280" s="132"/>
      <x:c r="H280" s="133"/>
      <x:c r="I280" s="132"/>
      <x:c r="J280" s="160"/>
      <x:c r="K280" s="132"/>
      <x:c r="L280" s="132"/>
      <x:c r="M280" s="132"/>
      <x:c r="N280" s="133"/>
      <x:c r="O280" s="132"/>
      <x:c r="P280" s="137"/>
    </x:row>
    <x:row r="281">
      <x:c r="A281" s="131"/>
      <x:c r="B281" s="132"/>
      <x:c r="C281" s="132"/>
      <x:c r="D281" s="133"/>
      <x:c r="E281" s="132"/>
      <x:c r="F281" s="132"/>
      <x:c r="G281" s="132"/>
      <x:c r="H281" s="133"/>
      <x:c r="I281" s="132"/>
      <x:c r="J281" s="160"/>
      <x:c r="K281" s="132"/>
      <x:c r="L281" s="132"/>
      <x:c r="M281" s="132"/>
      <x:c r="N281" s="133"/>
      <x:c r="O281" s="132"/>
      <x:c r="P281" s="137"/>
    </x:row>
    <x:row r="282">
      <x:c r="A282" s="131"/>
      <x:c r="B282" s="132"/>
      <x:c r="C282" s="132"/>
      <x:c r="D282" s="133"/>
      <x:c r="E282" s="132"/>
      <x:c r="F282" s="132"/>
      <x:c r="G282" s="132"/>
      <x:c r="H282" s="133"/>
      <x:c r="I282" s="132"/>
      <x:c r="J282" s="160"/>
      <x:c r="K282" s="132"/>
      <x:c r="L282" s="132"/>
      <x:c r="M282" s="132"/>
      <x:c r="N282" s="133"/>
      <x:c r="O282" s="132"/>
      <x:c r="P282" s="137"/>
    </x:row>
    <x:row r="283">
      <x:c r="A283" s="131"/>
      <x:c r="B283" s="132"/>
      <x:c r="C283" s="132"/>
      <x:c r="D283" s="133"/>
      <x:c r="E283" s="132"/>
      <x:c r="F283" s="132"/>
      <x:c r="G283" s="132"/>
      <x:c r="H283" s="133"/>
      <x:c r="I283" s="132"/>
      <x:c r="J283" s="160"/>
      <x:c r="K283" s="132"/>
      <x:c r="L283" s="132"/>
      <x:c r="M283" s="132"/>
      <x:c r="N283" s="133"/>
      <x:c r="O283" s="132"/>
      <x:c r="P283" s="137"/>
    </x:row>
    <x:row r="284">
      <x:c r="A284" s="131"/>
      <x:c r="B284" s="132"/>
      <x:c r="C284" s="132"/>
      <x:c r="D284" s="133"/>
      <x:c r="E284" s="132"/>
      <x:c r="F284" s="132"/>
      <x:c r="G284" s="132"/>
      <x:c r="H284" s="133"/>
      <x:c r="I284" s="132"/>
      <x:c r="J284" s="160"/>
      <x:c r="K284" s="132"/>
      <x:c r="L284" s="132"/>
      <x:c r="M284" s="132"/>
      <x:c r="N284" s="133"/>
      <x:c r="O284" s="132"/>
      <x:c r="P284" s="137"/>
    </x:row>
    <x:row r="285">
      <x:c r="A285" s="131"/>
      <x:c r="B285" s="132"/>
      <x:c r="C285" s="132"/>
      <x:c r="D285" s="133"/>
      <x:c r="E285" s="132"/>
      <x:c r="F285" s="132"/>
      <x:c r="G285" s="132"/>
      <x:c r="H285" s="133"/>
      <x:c r="I285" s="132"/>
      <x:c r="J285" s="160"/>
      <x:c r="K285" s="132"/>
      <x:c r="L285" s="132"/>
      <x:c r="M285" s="132"/>
      <x:c r="N285" s="133"/>
      <x:c r="O285" s="132"/>
      <x:c r="P285" s="137"/>
    </x:row>
    <x:row r="286">
      <x:c r="A286" s="131"/>
      <x:c r="B286" s="132"/>
      <x:c r="C286" s="132"/>
      <x:c r="D286" s="133"/>
      <x:c r="E286" s="132"/>
      <x:c r="F286" s="132"/>
      <x:c r="G286" s="132"/>
      <x:c r="H286" s="133"/>
      <x:c r="I286" s="132"/>
      <x:c r="J286" s="160"/>
      <x:c r="K286" s="132"/>
      <x:c r="L286" s="132"/>
      <x:c r="M286" s="132"/>
      <x:c r="N286" s="133"/>
      <x:c r="O286" s="132"/>
      <x:c r="P286" s="137"/>
    </x:row>
    <x:row r="287">
      <x:c r="A287" s="131"/>
      <x:c r="B287" s="132"/>
      <x:c r="C287" s="132"/>
      <x:c r="D287" s="133"/>
      <x:c r="E287" s="132"/>
      <x:c r="F287" s="132"/>
      <x:c r="G287" s="132"/>
      <x:c r="H287" s="133"/>
      <x:c r="I287" s="132"/>
      <x:c r="J287" s="160"/>
      <x:c r="K287" s="132"/>
      <x:c r="L287" s="132"/>
      <x:c r="M287" s="132"/>
      <x:c r="N287" s="133"/>
      <x:c r="O287" s="132"/>
      <x:c r="P287" s="137"/>
    </x:row>
    <x:row r="288">
      <x:c r="A288" s="131"/>
      <x:c r="B288" s="132"/>
      <x:c r="C288" s="132"/>
      <x:c r="D288" s="133"/>
      <x:c r="E288" s="132"/>
      <x:c r="F288" s="132"/>
      <x:c r="G288" s="132"/>
      <x:c r="H288" s="133"/>
      <x:c r="I288" s="132"/>
      <x:c r="J288" s="160"/>
      <x:c r="K288" s="132"/>
      <x:c r="L288" s="132"/>
      <x:c r="M288" s="132"/>
      <x:c r="N288" s="133"/>
      <x:c r="O288" s="132"/>
      <x:c r="P288" s="137"/>
    </x:row>
    <x:row r="289">
      <x:c r="A289" s="131"/>
      <x:c r="B289" s="132"/>
      <x:c r="C289" s="132"/>
      <x:c r="D289" s="133"/>
      <x:c r="E289" s="132"/>
      <x:c r="F289" s="132"/>
      <x:c r="G289" s="132"/>
      <x:c r="H289" s="133"/>
      <x:c r="I289" s="132"/>
      <x:c r="J289" s="160"/>
      <x:c r="K289" s="132"/>
      <x:c r="L289" s="132"/>
      <x:c r="M289" s="132"/>
      <x:c r="N289" s="133"/>
      <x:c r="O289" s="132"/>
      <x:c r="P289" s="137"/>
    </x:row>
    <x:row r="290">
      <x:c r="A290" s="131"/>
      <x:c r="B290" s="132"/>
      <x:c r="C290" s="132"/>
      <x:c r="D290" s="133"/>
      <x:c r="E290" s="132"/>
      <x:c r="F290" s="132"/>
      <x:c r="G290" s="132"/>
      <x:c r="H290" s="133"/>
      <x:c r="I290" s="132"/>
      <x:c r="J290" s="160"/>
      <x:c r="K290" s="132"/>
      <x:c r="L290" s="132"/>
      <x:c r="M290" s="132"/>
      <x:c r="N290" s="133"/>
      <x:c r="O290" s="132"/>
      <x:c r="P290" s="137"/>
    </x:row>
    <x:row r="291">
      <x:c r="A291" s="131"/>
      <x:c r="B291" s="132"/>
      <x:c r="C291" s="132"/>
      <x:c r="D291" s="133"/>
      <x:c r="E291" s="132"/>
      <x:c r="F291" s="132"/>
      <x:c r="G291" s="132"/>
      <x:c r="H291" s="133"/>
      <x:c r="I291" s="132"/>
      <x:c r="J291" s="160"/>
      <x:c r="K291" s="132"/>
      <x:c r="L291" s="132"/>
      <x:c r="M291" s="132"/>
      <x:c r="N291" s="133"/>
      <x:c r="O291" s="132"/>
      <x:c r="P291" s="137"/>
    </x:row>
    <x:row r="292">
      <x:c r="A292" s="131"/>
      <x:c r="B292" s="132"/>
      <x:c r="C292" s="132"/>
      <x:c r="D292" s="133"/>
      <x:c r="E292" s="132"/>
      <x:c r="F292" s="132"/>
      <x:c r="G292" s="132"/>
      <x:c r="H292" s="133"/>
      <x:c r="I292" s="132"/>
      <x:c r="J292" s="160"/>
      <x:c r="K292" s="132"/>
      <x:c r="L292" s="132"/>
      <x:c r="M292" s="132"/>
      <x:c r="N292" s="133"/>
      <x:c r="O292" s="132"/>
      <x:c r="P292" s="137"/>
    </x:row>
    <x:row r="293">
      <x:c r="A293" s="131"/>
      <x:c r="B293" s="132"/>
      <x:c r="C293" s="132"/>
      <x:c r="D293" s="133"/>
      <x:c r="E293" s="132"/>
      <x:c r="F293" s="132"/>
      <x:c r="G293" s="132"/>
      <x:c r="H293" s="133"/>
      <x:c r="I293" s="132"/>
      <x:c r="J293" s="160"/>
      <x:c r="K293" s="132"/>
      <x:c r="L293" s="132"/>
      <x:c r="M293" s="132"/>
      <x:c r="N293" s="133"/>
      <x:c r="O293" s="132"/>
      <x:c r="P293" s="137"/>
    </x:row>
    <x:row r="294">
      <x:c r="A294" s="131"/>
      <x:c r="B294" s="132"/>
      <x:c r="C294" s="132"/>
      <x:c r="D294" s="133"/>
      <x:c r="E294" s="132"/>
      <x:c r="F294" s="132"/>
      <x:c r="G294" s="132"/>
      <x:c r="H294" s="133"/>
      <x:c r="I294" s="132"/>
      <x:c r="J294" s="160"/>
      <x:c r="K294" s="132"/>
      <x:c r="L294" s="132"/>
      <x:c r="M294" s="132"/>
      <x:c r="N294" s="133"/>
      <x:c r="O294" s="132"/>
      <x:c r="P294" s="137"/>
    </x:row>
    <x:row r="295">
      <x:c r="A295" s="131"/>
      <x:c r="B295" s="132"/>
      <x:c r="C295" s="132"/>
      <x:c r="D295" s="133"/>
      <x:c r="E295" s="132"/>
      <x:c r="F295" s="132"/>
      <x:c r="G295" s="132"/>
      <x:c r="H295" s="133"/>
      <x:c r="I295" s="132"/>
      <x:c r="J295" s="160"/>
      <x:c r="K295" s="132"/>
      <x:c r="L295" s="132"/>
      <x:c r="M295" s="132"/>
      <x:c r="N295" s="133"/>
      <x:c r="O295" s="132"/>
      <x:c r="P295" s="137"/>
    </x:row>
    <x:row r="296">
      <x:c r="A296" s="131"/>
      <x:c r="B296" s="132"/>
      <x:c r="C296" s="132"/>
      <x:c r="D296" s="133"/>
      <x:c r="E296" s="132"/>
      <x:c r="F296" s="132"/>
      <x:c r="G296" s="132"/>
      <x:c r="H296" s="133"/>
      <x:c r="I296" s="132"/>
      <x:c r="J296" s="160"/>
      <x:c r="K296" s="132"/>
      <x:c r="L296" s="132"/>
      <x:c r="M296" s="132"/>
      <x:c r="N296" s="133"/>
      <x:c r="O296" s="132"/>
      <x:c r="P296" s="137"/>
    </x:row>
    <x:row r="297">
      <x:c r="A297" s="131"/>
      <x:c r="B297" s="132"/>
      <x:c r="C297" s="132"/>
      <x:c r="D297" s="133"/>
      <x:c r="E297" s="132"/>
      <x:c r="F297" s="132"/>
      <x:c r="G297" s="132"/>
      <x:c r="H297" s="133"/>
      <x:c r="I297" s="132"/>
      <x:c r="J297" s="160"/>
      <x:c r="K297" s="132"/>
      <x:c r="L297" s="132"/>
      <x:c r="M297" s="132"/>
      <x:c r="N297" s="133"/>
      <x:c r="O297" s="132"/>
      <x:c r="P297" s="137"/>
    </x:row>
    <x:row r="298">
      <x:c r="A298" s="131"/>
      <x:c r="B298" s="132"/>
      <x:c r="C298" s="132"/>
      <x:c r="D298" s="133"/>
      <x:c r="E298" s="132"/>
      <x:c r="F298" s="132"/>
      <x:c r="G298" s="132"/>
      <x:c r="H298" s="133"/>
      <x:c r="I298" s="132"/>
      <x:c r="J298" s="160"/>
      <x:c r="K298" s="132"/>
      <x:c r="L298" s="132"/>
      <x:c r="M298" s="132"/>
      <x:c r="N298" s="133"/>
      <x:c r="O298" s="132"/>
      <x:c r="P298" s="137"/>
    </x:row>
    <x:row r="299">
      <x:c r="A299" s="131"/>
      <x:c r="B299" s="132"/>
      <x:c r="C299" s="132"/>
      <x:c r="D299" s="133"/>
      <x:c r="E299" s="132"/>
      <x:c r="F299" s="132"/>
      <x:c r="G299" s="132"/>
      <x:c r="H299" s="133"/>
      <x:c r="I299" s="132"/>
      <x:c r="J299" s="160"/>
      <x:c r="K299" s="132"/>
      <x:c r="L299" s="132"/>
      <x:c r="M299" s="132"/>
      <x:c r="N299" s="133"/>
      <x:c r="O299" s="132"/>
      <x:c r="P299" s="137"/>
    </x:row>
    <x:row r="300">
      <x:c r="A300" s="131"/>
      <x:c r="B300" s="132"/>
      <x:c r="C300" s="132"/>
      <x:c r="D300" s="133"/>
      <x:c r="E300" s="132"/>
      <x:c r="F300" s="132"/>
      <x:c r="G300" s="132"/>
      <x:c r="H300" s="133"/>
      <x:c r="I300" s="132"/>
      <x:c r="J300" s="160"/>
      <x:c r="K300" s="132"/>
      <x:c r="L300" s="132"/>
      <x:c r="M300" s="132"/>
      <x:c r="N300" s="133"/>
      <x:c r="O300" s="132"/>
      <x:c r="P300" s="137"/>
    </x:row>
    <x:row r="301">
      <x:c r="A301" s="131"/>
      <x:c r="B301" s="132"/>
      <x:c r="C301" s="132"/>
      <x:c r="D301" s="133"/>
      <x:c r="E301" s="132"/>
      <x:c r="F301" s="132"/>
      <x:c r="G301" s="132"/>
      <x:c r="H301" s="133"/>
      <x:c r="I301" s="132"/>
      <x:c r="J301" s="160"/>
      <x:c r="K301" s="132"/>
      <x:c r="L301" s="132"/>
      <x:c r="M301" s="132"/>
      <x:c r="N301" s="133"/>
      <x:c r="O301" s="132"/>
      <x:c r="P301" s="137"/>
    </x:row>
    <x:row r="302">
      <x:c r="A302" s="131"/>
      <x:c r="B302" s="132"/>
      <x:c r="C302" s="132"/>
      <x:c r="D302" s="133"/>
      <x:c r="E302" s="132"/>
      <x:c r="F302" s="132"/>
      <x:c r="G302" s="132"/>
      <x:c r="H302" s="133"/>
      <x:c r="I302" s="132"/>
      <x:c r="J302" s="160"/>
      <x:c r="K302" s="132"/>
      <x:c r="L302" s="132"/>
      <x:c r="M302" s="132"/>
      <x:c r="N302" s="133"/>
      <x:c r="O302" s="132"/>
      <x:c r="P302" s="137"/>
    </x:row>
    <x:row r="303">
      <x:c r="A303" s="131"/>
      <x:c r="B303" s="132"/>
      <x:c r="C303" s="132"/>
      <x:c r="D303" s="133"/>
      <x:c r="E303" s="132"/>
      <x:c r="F303" s="132"/>
      <x:c r="G303" s="132"/>
      <x:c r="H303" s="133"/>
      <x:c r="I303" s="132"/>
      <x:c r="J303" s="160"/>
      <x:c r="K303" s="132"/>
      <x:c r="L303" s="132"/>
      <x:c r="M303" s="132"/>
      <x:c r="N303" s="133"/>
      <x:c r="O303" s="132"/>
      <x:c r="P303" s="137"/>
    </x:row>
    <x:row r="304">
      <x:c r="A304" s="131"/>
      <x:c r="B304" s="132"/>
      <x:c r="C304" s="132"/>
      <x:c r="D304" s="133"/>
      <x:c r="E304" s="132"/>
      <x:c r="F304" s="132"/>
      <x:c r="G304" s="132"/>
      <x:c r="H304" s="133"/>
      <x:c r="I304" s="132"/>
      <x:c r="J304" s="160"/>
      <x:c r="K304" s="132"/>
      <x:c r="L304" s="132"/>
      <x:c r="M304" s="132"/>
      <x:c r="N304" s="133"/>
      <x:c r="O304" s="132"/>
      <x:c r="P304" s="137"/>
    </x:row>
    <x:row r="305">
      <x:c r="A305" s="131"/>
      <x:c r="B305" s="132"/>
      <x:c r="C305" s="132"/>
      <x:c r="D305" s="133"/>
      <x:c r="E305" s="132"/>
      <x:c r="F305" s="132"/>
      <x:c r="G305" s="132"/>
      <x:c r="H305" s="133"/>
      <x:c r="I305" s="132"/>
      <x:c r="J305" s="160"/>
      <x:c r="K305" s="132"/>
      <x:c r="L305" s="132"/>
      <x:c r="M305" s="132"/>
      <x:c r="N305" s="133"/>
      <x:c r="O305" s="132"/>
      <x:c r="P305" s="137"/>
    </x:row>
    <x:row r="306">
      <x:c r="A306" s="131"/>
      <x:c r="B306" s="132"/>
      <x:c r="C306" s="132"/>
      <x:c r="D306" s="133"/>
      <x:c r="E306" s="132"/>
      <x:c r="F306" s="132"/>
      <x:c r="G306" s="132"/>
      <x:c r="H306" s="133"/>
      <x:c r="I306" s="132"/>
      <x:c r="J306" s="160"/>
      <x:c r="K306" s="132"/>
      <x:c r="L306" s="132"/>
      <x:c r="M306" s="132"/>
      <x:c r="N306" s="133"/>
      <x:c r="O306" s="132"/>
      <x:c r="P306" s="137"/>
    </x:row>
    <x:row r="307">
      <x:c r="A307" s="131"/>
      <x:c r="B307" s="132"/>
      <x:c r="C307" s="132"/>
      <x:c r="D307" s="133"/>
      <x:c r="E307" s="132"/>
      <x:c r="F307" s="132"/>
      <x:c r="G307" s="132"/>
      <x:c r="H307" s="133"/>
      <x:c r="I307" s="132"/>
      <x:c r="J307" s="160"/>
      <x:c r="K307" s="132"/>
      <x:c r="L307" s="132"/>
      <x:c r="M307" s="132"/>
      <x:c r="N307" s="133"/>
      <x:c r="O307" s="132"/>
      <x:c r="P307" s="137"/>
    </x:row>
    <x:row r="308">
      <x:c r="A308" s="131"/>
      <x:c r="B308" s="132"/>
      <x:c r="C308" s="132"/>
      <x:c r="D308" s="133"/>
      <x:c r="E308" s="132"/>
      <x:c r="F308" s="132"/>
      <x:c r="G308" s="132"/>
      <x:c r="H308" s="133"/>
      <x:c r="I308" s="132"/>
      <x:c r="J308" s="160"/>
      <x:c r="K308" s="132"/>
      <x:c r="L308" s="132"/>
      <x:c r="M308" s="132"/>
      <x:c r="N308" s="133"/>
      <x:c r="O308" s="132"/>
      <x:c r="P308" s="137"/>
    </x:row>
    <x:row r="309">
      <x:c r="A309" s="131"/>
      <x:c r="B309" s="132"/>
      <x:c r="C309" s="132"/>
      <x:c r="D309" s="133"/>
      <x:c r="E309" s="132"/>
      <x:c r="F309" s="132"/>
      <x:c r="G309" s="132"/>
      <x:c r="H309" s="133"/>
      <x:c r="I309" s="132"/>
      <x:c r="J309" s="160"/>
      <x:c r="K309" s="132"/>
      <x:c r="L309" s="132"/>
      <x:c r="M309" s="132"/>
      <x:c r="N309" s="133"/>
      <x:c r="O309" s="132"/>
      <x:c r="P309" s="137"/>
    </x:row>
    <x:row r="310">
      <x:c r="A310" s="131"/>
      <x:c r="B310" s="132"/>
      <x:c r="C310" s="132"/>
      <x:c r="D310" s="133"/>
      <x:c r="E310" s="132"/>
      <x:c r="F310" s="132"/>
      <x:c r="G310" s="132"/>
      <x:c r="H310" s="133"/>
      <x:c r="I310" s="132"/>
      <x:c r="J310" s="160"/>
      <x:c r="K310" s="132"/>
      <x:c r="L310" s="132"/>
      <x:c r="M310" s="132"/>
      <x:c r="N310" s="133"/>
      <x:c r="O310" s="132"/>
      <x:c r="P310" s="137"/>
    </x:row>
    <x:row r="311">
      <x:c r="A311" s="131"/>
      <x:c r="B311" s="132"/>
      <x:c r="C311" s="132"/>
      <x:c r="D311" s="133"/>
      <x:c r="E311" s="132"/>
      <x:c r="F311" s="132"/>
      <x:c r="G311" s="132"/>
      <x:c r="H311" s="133"/>
      <x:c r="I311" s="132"/>
      <x:c r="J311" s="160"/>
      <x:c r="K311" s="132"/>
      <x:c r="L311" s="132"/>
      <x:c r="M311" s="132"/>
      <x:c r="N311" s="133"/>
      <x:c r="O311" s="132"/>
      <x:c r="P311" s="137"/>
    </x:row>
    <x:row r="312">
      <x:c r="A312" s="131"/>
      <x:c r="B312" s="132"/>
      <x:c r="C312" s="132"/>
      <x:c r="D312" s="133"/>
      <x:c r="E312" s="132"/>
      <x:c r="F312" s="132"/>
      <x:c r="G312" s="132"/>
      <x:c r="H312" s="133"/>
      <x:c r="I312" s="132"/>
      <x:c r="J312" s="160"/>
      <x:c r="K312" s="132"/>
      <x:c r="L312" s="132"/>
      <x:c r="M312" s="132"/>
      <x:c r="N312" s="133"/>
      <x:c r="O312" s="132"/>
      <x:c r="P312" s="137"/>
    </x:row>
    <x:row r="313">
      <x:c r="A313" s="131"/>
      <x:c r="B313" s="132"/>
      <x:c r="C313" s="132"/>
      <x:c r="D313" s="133"/>
      <x:c r="E313" s="132"/>
      <x:c r="F313" s="132"/>
      <x:c r="G313" s="132"/>
      <x:c r="H313" s="133"/>
      <x:c r="I313" s="132"/>
      <x:c r="J313" s="160"/>
      <x:c r="K313" s="132"/>
      <x:c r="L313" s="132"/>
      <x:c r="M313" s="132"/>
      <x:c r="N313" s="133"/>
      <x:c r="O313" s="132"/>
      <x:c r="P313" s="137"/>
    </x:row>
    <x:row r="314">
      <x:c r="A314" s="131"/>
      <x:c r="B314" s="132"/>
      <x:c r="C314" s="132"/>
      <x:c r="D314" s="133"/>
      <x:c r="E314" s="132"/>
      <x:c r="F314" s="132"/>
      <x:c r="G314" s="132"/>
      <x:c r="H314" s="133"/>
      <x:c r="I314" s="132"/>
      <x:c r="J314" s="160"/>
      <x:c r="K314" s="132"/>
      <x:c r="L314" s="132"/>
      <x:c r="M314" s="132"/>
      <x:c r="N314" s="133"/>
      <x:c r="O314" s="132"/>
      <x:c r="P314" s="137"/>
    </x:row>
    <x:row r="315">
      <x:c r="A315" s="131"/>
      <x:c r="B315" s="132"/>
      <x:c r="C315" s="132"/>
      <x:c r="D315" s="133"/>
      <x:c r="E315" s="132"/>
      <x:c r="F315" s="132"/>
      <x:c r="G315" s="132"/>
      <x:c r="H315" s="133"/>
      <x:c r="I315" s="132"/>
      <x:c r="J315" s="160"/>
      <x:c r="K315" s="132"/>
      <x:c r="L315" s="132"/>
      <x:c r="M315" s="132"/>
      <x:c r="N315" s="133"/>
      <x:c r="O315" s="132"/>
      <x:c r="P315" s="137"/>
    </x:row>
    <x:row r="316">
      <x:c r="A316" s="131"/>
      <x:c r="B316" s="132"/>
      <x:c r="C316" s="132"/>
      <x:c r="D316" s="133"/>
      <x:c r="E316" s="132"/>
      <x:c r="F316" s="132"/>
      <x:c r="G316" s="132"/>
      <x:c r="H316" s="133"/>
      <x:c r="I316" s="132"/>
      <x:c r="J316" s="160"/>
      <x:c r="K316" s="132"/>
      <x:c r="L316" s="132"/>
      <x:c r="M316" s="132"/>
      <x:c r="N316" s="133"/>
      <x:c r="O316" s="132"/>
      <x:c r="P316" s="137"/>
    </x:row>
    <x:row r="317">
      <x:c r="A317" s="131"/>
      <x:c r="B317" s="132"/>
      <x:c r="C317" s="132"/>
      <x:c r="D317" s="133"/>
      <x:c r="E317" s="132"/>
      <x:c r="F317" s="132"/>
      <x:c r="G317" s="132"/>
      <x:c r="H317" s="133"/>
      <x:c r="I317" s="132"/>
      <x:c r="J317" s="160"/>
      <x:c r="K317" s="132"/>
      <x:c r="L317" s="132"/>
      <x:c r="M317" s="132"/>
      <x:c r="N317" s="133"/>
      <x:c r="O317" s="132"/>
      <x:c r="P317" s="137"/>
    </x:row>
    <x:row r="318">
      <x:c r="A318" s="131"/>
      <x:c r="B318" s="132"/>
      <x:c r="C318" s="132"/>
      <x:c r="D318" s="133"/>
      <x:c r="E318" s="132"/>
      <x:c r="F318" s="132"/>
      <x:c r="G318" s="132"/>
      <x:c r="H318" s="133"/>
      <x:c r="I318" s="132"/>
      <x:c r="J318" s="160"/>
      <x:c r="K318" s="132"/>
      <x:c r="L318" s="132"/>
      <x:c r="M318" s="132"/>
      <x:c r="N318" s="133"/>
      <x:c r="O318" s="132"/>
      <x:c r="P318" s="137"/>
    </x:row>
    <x:row r="319">
      <x:c r="A319" s="131"/>
      <x:c r="B319" s="132"/>
      <x:c r="C319" s="132"/>
      <x:c r="D319" s="133"/>
      <x:c r="E319" s="132"/>
      <x:c r="F319" s="132"/>
      <x:c r="G319" s="132"/>
      <x:c r="H319" s="133"/>
      <x:c r="I319" s="132"/>
      <x:c r="J319" s="160"/>
      <x:c r="K319" s="132"/>
      <x:c r="L319" s="132"/>
      <x:c r="M319" s="132"/>
      <x:c r="N319" s="133"/>
      <x:c r="O319" s="132"/>
      <x:c r="P319" s="137"/>
    </x:row>
    <x:row r="320">
      <x:c r="A320" s="131"/>
      <x:c r="B320" s="132"/>
      <x:c r="C320" s="132"/>
      <x:c r="D320" s="133"/>
      <x:c r="E320" s="132"/>
      <x:c r="F320" s="132"/>
      <x:c r="G320" s="132"/>
      <x:c r="H320" s="133"/>
      <x:c r="I320" s="132"/>
      <x:c r="J320" s="160"/>
      <x:c r="K320" s="132"/>
      <x:c r="L320" s="132"/>
      <x:c r="M320" s="132"/>
      <x:c r="N320" s="133"/>
      <x:c r="O320" s="132"/>
      <x:c r="P320" s="137"/>
    </x:row>
    <x:row r="321">
      <x:c r="A321" s="131"/>
      <x:c r="B321" s="132"/>
      <x:c r="C321" s="132"/>
      <x:c r="D321" s="133"/>
      <x:c r="E321" s="132"/>
      <x:c r="F321" s="132"/>
      <x:c r="G321" s="132"/>
      <x:c r="H321" s="133"/>
      <x:c r="I321" s="132"/>
      <x:c r="J321" s="160"/>
      <x:c r="K321" s="132"/>
      <x:c r="L321" s="132"/>
      <x:c r="M321" s="132"/>
      <x:c r="N321" s="133"/>
      <x:c r="O321" s="132"/>
      <x:c r="P321" s="137"/>
    </x:row>
    <x:row r="322">
      <x:c r="A322" s="131"/>
      <x:c r="B322" s="132"/>
      <x:c r="C322" s="132"/>
      <x:c r="D322" s="133"/>
      <x:c r="E322" s="132"/>
      <x:c r="F322" s="132"/>
      <x:c r="G322" s="132"/>
      <x:c r="H322" s="133"/>
      <x:c r="I322" s="132"/>
      <x:c r="J322" s="160"/>
      <x:c r="K322" s="132"/>
      <x:c r="L322" s="132"/>
      <x:c r="M322" s="132"/>
      <x:c r="N322" s="133"/>
      <x:c r="O322" s="132"/>
      <x:c r="P322" s="137"/>
    </x:row>
    <x:row r="323">
      <x:c r="A323" s="131"/>
      <x:c r="B323" s="132"/>
      <x:c r="C323" s="132"/>
      <x:c r="D323" s="133"/>
      <x:c r="E323" s="132"/>
      <x:c r="F323" s="132"/>
      <x:c r="G323" s="132"/>
      <x:c r="H323" s="133"/>
      <x:c r="I323" s="132"/>
      <x:c r="J323" s="160"/>
      <x:c r="K323" s="132"/>
      <x:c r="L323" s="132"/>
      <x:c r="M323" s="132"/>
      <x:c r="N323" s="133"/>
      <x:c r="O323" s="132"/>
      <x:c r="P323" s="137"/>
    </x:row>
    <x:row r="324">
      <x:c r="A324" s="131"/>
      <x:c r="B324" s="132"/>
      <x:c r="C324" s="132"/>
      <x:c r="D324" s="133"/>
      <x:c r="E324" s="132"/>
      <x:c r="F324" s="132"/>
      <x:c r="G324" s="132"/>
      <x:c r="H324" s="133"/>
      <x:c r="I324" s="132"/>
      <x:c r="J324" s="160"/>
      <x:c r="K324" s="132"/>
      <x:c r="L324" s="132"/>
      <x:c r="M324" s="132"/>
      <x:c r="N324" s="133"/>
      <x:c r="O324" s="132"/>
      <x:c r="P324" s="137"/>
    </x:row>
    <x:row r="325">
      <x:c r="A325" s="131"/>
      <x:c r="B325" s="132"/>
      <x:c r="C325" s="132"/>
      <x:c r="D325" s="133"/>
      <x:c r="E325" s="132"/>
      <x:c r="F325" s="132"/>
      <x:c r="G325" s="132"/>
      <x:c r="H325" s="133"/>
      <x:c r="I325" s="132"/>
      <x:c r="J325" s="160"/>
      <x:c r="K325" s="132"/>
      <x:c r="L325" s="132"/>
      <x:c r="M325" s="132"/>
      <x:c r="N325" s="133"/>
      <x:c r="O325" s="132"/>
      <x:c r="P325" s="137"/>
    </x:row>
    <x:row r="326">
      <x:c r="A326" s="131"/>
      <x:c r="B326" s="132"/>
      <x:c r="C326" s="132"/>
      <x:c r="D326" s="133"/>
      <x:c r="E326" s="132"/>
      <x:c r="F326" s="132"/>
      <x:c r="G326" s="132"/>
      <x:c r="H326" s="133"/>
      <x:c r="I326" s="132"/>
      <x:c r="J326" s="160"/>
      <x:c r="K326" s="132"/>
      <x:c r="L326" s="132"/>
      <x:c r="M326" s="132"/>
      <x:c r="N326" s="133"/>
      <x:c r="O326" s="132"/>
      <x:c r="P326" s="137"/>
    </x:row>
    <x:row r="327">
      <x:c r="A327" s="131"/>
      <x:c r="B327" s="132"/>
      <x:c r="C327" s="132"/>
      <x:c r="D327" s="133"/>
      <x:c r="E327" s="132"/>
      <x:c r="F327" s="132"/>
      <x:c r="G327" s="132"/>
      <x:c r="H327" s="133"/>
      <x:c r="I327" s="132"/>
      <x:c r="J327" s="160"/>
      <x:c r="K327" s="132"/>
      <x:c r="L327" s="132"/>
      <x:c r="M327" s="132"/>
      <x:c r="N327" s="133"/>
      <x:c r="O327" s="132"/>
      <x:c r="P327" s="137"/>
    </x:row>
    <x:row r="328">
      <x:c r="A328" s="131"/>
      <x:c r="B328" s="132"/>
      <x:c r="C328" s="132"/>
      <x:c r="D328" s="133"/>
      <x:c r="E328" s="132"/>
      <x:c r="F328" s="132"/>
      <x:c r="G328" s="132"/>
      <x:c r="H328" s="133"/>
      <x:c r="I328" s="132"/>
      <x:c r="J328" s="160"/>
      <x:c r="K328" s="132"/>
      <x:c r="L328" s="132"/>
      <x:c r="M328" s="132"/>
      <x:c r="N328" s="133"/>
      <x:c r="O328" s="132"/>
      <x:c r="P328" s="137"/>
    </x:row>
    <x:row r="329">
      <x:c r="A329" s="131"/>
      <x:c r="B329" s="132"/>
      <x:c r="C329" s="132"/>
      <x:c r="D329" s="133"/>
      <x:c r="E329" s="132"/>
      <x:c r="F329" s="132"/>
      <x:c r="G329" s="132"/>
      <x:c r="H329" s="133"/>
      <x:c r="I329" s="132"/>
      <x:c r="J329" s="160"/>
      <x:c r="K329" s="132"/>
      <x:c r="L329" s="132"/>
      <x:c r="M329" s="132"/>
      <x:c r="N329" s="133"/>
      <x:c r="O329" s="132"/>
      <x:c r="P329" s="137"/>
    </x:row>
    <x:row r="330">
      <x:c r="A330" s="131"/>
      <x:c r="B330" s="132"/>
      <x:c r="C330" s="132"/>
      <x:c r="D330" s="133"/>
      <x:c r="E330" s="132"/>
      <x:c r="F330" s="132"/>
      <x:c r="G330" s="132"/>
      <x:c r="H330" s="133"/>
      <x:c r="I330" s="132"/>
      <x:c r="J330" s="160"/>
      <x:c r="K330" s="132"/>
      <x:c r="L330" s="132"/>
      <x:c r="M330" s="132"/>
      <x:c r="N330" s="133"/>
      <x:c r="O330" s="132"/>
      <x:c r="P330" s="137"/>
    </x:row>
    <x:row r="331">
      <x:c r="A331" s="131"/>
      <x:c r="B331" s="132"/>
      <x:c r="C331" s="132"/>
      <x:c r="D331" s="133"/>
      <x:c r="E331" s="132"/>
      <x:c r="F331" s="132"/>
      <x:c r="G331" s="132"/>
      <x:c r="H331" s="133"/>
      <x:c r="I331" s="132"/>
      <x:c r="J331" s="160"/>
      <x:c r="K331" s="132"/>
      <x:c r="L331" s="132"/>
      <x:c r="M331" s="132"/>
      <x:c r="N331" s="133"/>
      <x:c r="O331" s="132"/>
      <x:c r="P331" s="137"/>
    </x:row>
    <x:row r="332">
      <x:c r="A332" s="131"/>
      <x:c r="B332" s="132"/>
      <x:c r="C332" s="132"/>
      <x:c r="D332" s="133"/>
      <x:c r="E332" s="132"/>
      <x:c r="F332" s="132"/>
      <x:c r="G332" s="132"/>
      <x:c r="H332" s="133"/>
      <x:c r="I332" s="132"/>
      <x:c r="J332" s="160"/>
      <x:c r="K332" s="132"/>
      <x:c r="L332" s="132"/>
      <x:c r="M332" s="132"/>
      <x:c r="N332" s="133"/>
      <x:c r="O332" s="132"/>
      <x:c r="P332" s="137"/>
    </x:row>
    <x:row r="333">
      <x:c r="A333" s="131"/>
      <x:c r="B333" s="132"/>
      <x:c r="C333" s="132"/>
      <x:c r="D333" s="133"/>
      <x:c r="E333" s="132"/>
      <x:c r="F333" s="132"/>
      <x:c r="G333" s="132"/>
      <x:c r="H333" s="133"/>
      <x:c r="I333" s="132"/>
      <x:c r="J333" s="160"/>
      <x:c r="K333" s="132"/>
      <x:c r="L333" s="132"/>
      <x:c r="M333" s="132"/>
      <x:c r="N333" s="133"/>
      <x:c r="O333" s="132"/>
      <x:c r="P333" s="137"/>
    </x:row>
    <x:row r="334">
      <x:c r="A334" s="131"/>
      <x:c r="B334" s="132"/>
      <x:c r="C334" s="132"/>
      <x:c r="D334" s="133"/>
      <x:c r="E334" s="132"/>
      <x:c r="F334" s="132"/>
      <x:c r="G334" s="132"/>
      <x:c r="H334" s="133"/>
      <x:c r="I334" s="132"/>
      <x:c r="J334" s="160"/>
      <x:c r="K334" s="132"/>
      <x:c r="L334" s="132"/>
      <x:c r="M334" s="132"/>
      <x:c r="N334" s="133"/>
      <x:c r="O334" s="132"/>
      <x:c r="P334" s="137"/>
    </x:row>
    <x:row r="335">
      <x:c r="A335" s="131"/>
      <x:c r="B335" s="132"/>
      <x:c r="C335" s="132"/>
      <x:c r="D335" s="133"/>
      <x:c r="E335" s="132"/>
      <x:c r="F335" s="132"/>
      <x:c r="G335" s="132"/>
      <x:c r="H335" s="133"/>
      <x:c r="I335" s="132"/>
      <x:c r="J335" s="160"/>
      <x:c r="K335" s="132"/>
      <x:c r="L335" s="132"/>
      <x:c r="M335" s="132"/>
      <x:c r="N335" s="133"/>
      <x:c r="O335" s="132"/>
      <x:c r="P335" s="137"/>
    </x:row>
    <x:row r="336">
      <x:c r="A336" s="131"/>
      <x:c r="B336" s="132"/>
      <x:c r="C336" s="132"/>
      <x:c r="D336" s="133"/>
      <x:c r="E336" s="132"/>
      <x:c r="F336" s="132"/>
      <x:c r="G336" s="132"/>
      <x:c r="H336" s="133"/>
      <x:c r="I336" s="132"/>
      <x:c r="J336" s="160"/>
      <x:c r="K336" s="132"/>
      <x:c r="L336" s="132"/>
      <x:c r="M336" s="132"/>
      <x:c r="N336" s="133"/>
      <x:c r="O336" s="132"/>
      <x:c r="P336" s="137"/>
    </x:row>
    <x:row r="337">
      <x:c r="A337" s="131"/>
      <x:c r="B337" s="132"/>
      <x:c r="C337" s="132"/>
      <x:c r="D337" s="133"/>
      <x:c r="E337" s="132"/>
      <x:c r="F337" s="132"/>
      <x:c r="G337" s="132"/>
      <x:c r="H337" s="133"/>
      <x:c r="I337" s="132"/>
      <x:c r="J337" s="160"/>
      <x:c r="K337" s="132"/>
      <x:c r="L337" s="132"/>
      <x:c r="M337" s="132"/>
      <x:c r="N337" s="133"/>
      <x:c r="O337" s="132"/>
      <x:c r="P337" s="137"/>
    </x:row>
    <x:row r="338">
      <x:c r="A338" s="131"/>
      <x:c r="B338" s="132"/>
      <x:c r="C338" s="132"/>
      <x:c r="D338" s="133"/>
      <x:c r="E338" s="132"/>
      <x:c r="F338" s="132"/>
      <x:c r="G338" s="132"/>
      <x:c r="H338" s="133"/>
      <x:c r="I338" s="132"/>
      <x:c r="J338" s="160"/>
      <x:c r="K338" s="132"/>
      <x:c r="L338" s="132"/>
      <x:c r="M338" s="132"/>
      <x:c r="N338" s="133"/>
      <x:c r="O338" s="132"/>
      <x:c r="P338" s="137"/>
    </x:row>
    <x:row r="339">
      <x:c r="A339" s="131"/>
      <x:c r="B339" s="132"/>
      <x:c r="C339" s="132"/>
      <x:c r="D339" s="133"/>
      <x:c r="E339" s="132"/>
      <x:c r="F339" s="132"/>
      <x:c r="G339" s="132"/>
      <x:c r="H339" s="133"/>
      <x:c r="I339" s="132"/>
      <x:c r="J339" s="160"/>
      <x:c r="K339" s="132"/>
      <x:c r="L339" s="132"/>
      <x:c r="M339" s="132"/>
      <x:c r="N339" s="133"/>
      <x:c r="O339" s="132"/>
      <x:c r="P339" s="137"/>
    </x:row>
    <x:row r="340">
      <x:c r="A340" s="131"/>
      <x:c r="B340" s="132"/>
      <x:c r="C340" s="132"/>
      <x:c r="D340" s="133"/>
      <x:c r="E340" s="132"/>
      <x:c r="F340" s="132"/>
      <x:c r="G340" s="132"/>
      <x:c r="H340" s="133"/>
      <x:c r="I340" s="132"/>
      <x:c r="J340" s="160"/>
      <x:c r="K340" s="132"/>
      <x:c r="L340" s="132"/>
      <x:c r="M340" s="132"/>
      <x:c r="N340" s="133"/>
      <x:c r="O340" s="132"/>
      <x:c r="P340" s="137"/>
    </x:row>
    <x:row r="341">
      <x:c r="A341" s="131"/>
      <x:c r="B341" s="132"/>
      <x:c r="C341" s="132"/>
      <x:c r="D341" s="133"/>
      <x:c r="E341" s="132"/>
      <x:c r="F341" s="132"/>
      <x:c r="G341" s="132"/>
      <x:c r="H341" s="133"/>
      <x:c r="I341" s="132"/>
      <x:c r="J341" s="160"/>
      <x:c r="K341" s="132"/>
      <x:c r="L341" s="132"/>
      <x:c r="M341" s="132"/>
      <x:c r="N341" s="133"/>
      <x:c r="O341" s="132"/>
      <x:c r="P341" s="137"/>
    </x:row>
    <x:row r="342">
      <x:c r="A342" s="131"/>
      <x:c r="B342" s="132"/>
      <x:c r="C342" s="132"/>
      <x:c r="D342" s="133"/>
      <x:c r="E342" s="132"/>
      <x:c r="F342" s="132"/>
      <x:c r="G342" s="132"/>
      <x:c r="H342" s="133"/>
      <x:c r="I342" s="132"/>
      <x:c r="J342" s="160"/>
      <x:c r="K342" s="132"/>
      <x:c r="L342" s="132"/>
      <x:c r="M342" s="132"/>
      <x:c r="N342" s="133"/>
      <x:c r="O342" s="132"/>
      <x:c r="P342" s="137"/>
    </x:row>
    <x:row r="343">
      <x:c r="A343" s="131"/>
      <x:c r="B343" s="132"/>
      <x:c r="C343" s="132"/>
      <x:c r="D343" s="133"/>
      <x:c r="E343" s="132"/>
      <x:c r="F343" s="132"/>
      <x:c r="G343" s="132"/>
      <x:c r="H343" s="133"/>
      <x:c r="I343" s="132"/>
      <x:c r="J343" s="160"/>
      <x:c r="K343" s="132"/>
      <x:c r="L343" s="132"/>
      <x:c r="M343" s="132"/>
      <x:c r="N343" s="133"/>
      <x:c r="O343" s="132"/>
      <x:c r="P343" s="137"/>
    </x:row>
    <x:row r="344">
      <x:c r="A344" s="131"/>
      <x:c r="B344" s="132"/>
      <x:c r="C344" s="132"/>
      <x:c r="D344" s="133"/>
      <x:c r="E344" s="132"/>
      <x:c r="F344" s="132"/>
      <x:c r="G344" s="132"/>
      <x:c r="H344" s="133"/>
      <x:c r="I344" s="132"/>
      <x:c r="J344" s="160"/>
      <x:c r="K344" s="132"/>
      <x:c r="L344" s="132"/>
      <x:c r="M344" s="132"/>
      <x:c r="N344" s="133"/>
      <x:c r="O344" s="132"/>
      <x:c r="P344" s="137"/>
    </x:row>
    <x:row r="345">
      <x:c r="A345" s="131"/>
      <x:c r="B345" s="132"/>
      <x:c r="C345" s="132"/>
      <x:c r="D345" s="133"/>
      <x:c r="E345" s="132"/>
      <x:c r="F345" s="132"/>
      <x:c r="G345" s="132"/>
      <x:c r="H345" s="133"/>
      <x:c r="I345" s="132"/>
      <x:c r="J345" s="160"/>
      <x:c r="K345" s="132"/>
      <x:c r="L345" s="132"/>
      <x:c r="M345" s="132"/>
      <x:c r="N345" s="133"/>
      <x:c r="O345" s="132"/>
      <x:c r="P345" s="137"/>
    </x:row>
    <x:row r="346">
      <x:c r="A346" s="131"/>
      <x:c r="B346" s="132"/>
      <x:c r="C346" s="132"/>
      <x:c r="D346" s="133"/>
      <x:c r="E346" s="132"/>
      <x:c r="F346" s="132"/>
      <x:c r="G346" s="132"/>
      <x:c r="H346" s="133"/>
      <x:c r="I346" s="132"/>
      <x:c r="J346" s="160"/>
      <x:c r="K346" s="132"/>
      <x:c r="L346" s="132"/>
      <x:c r="M346" s="132"/>
      <x:c r="N346" s="133"/>
      <x:c r="O346" s="132"/>
      <x:c r="P346" s="137"/>
    </x:row>
    <x:row r="347">
      <x:c r="A347" s="131"/>
      <x:c r="B347" s="132"/>
      <x:c r="C347" s="132"/>
      <x:c r="D347" s="133"/>
      <x:c r="E347" s="132"/>
      <x:c r="F347" s="132"/>
      <x:c r="G347" s="132"/>
      <x:c r="H347" s="133"/>
      <x:c r="I347" s="132"/>
      <x:c r="J347" s="160"/>
      <x:c r="K347" s="132"/>
      <x:c r="L347" s="132"/>
      <x:c r="M347" s="132"/>
      <x:c r="N347" s="133"/>
      <x:c r="O347" s="132"/>
      <x:c r="P347" s="137"/>
    </x:row>
    <x:row r="348">
      <x:c r="A348" s="131"/>
      <x:c r="B348" s="132"/>
      <x:c r="C348" s="132"/>
      <x:c r="D348" s="133"/>
      <x:c r="E348" s="132"/>
      <x:c r="F348" s="132"/>
      <x:c r="G348" s="132"/>
      <x:c r="H348" s="133"/>
      <x:c r="I348" s="132"/>
      <x:c r="J348" s="160"/>
      <x:c r="K348" s="132"/>
      <x:c r="L348" s="132"/>
      <x:c r="M348" s="132"/>
      <x:c r="N348" s="133"/>
      <x:c r="O348" s="132"/>
      <x:c r="P348" s="137"/>
    </x:row>
    <x:row r="349">
      <x:c r="A349" s="131"/>
      <x:c r="B349" s="132"/>
      <x:c r="C349" s="132"/>
      <x:c r="D349" s="133"/>
      <x:c r="E349" s="132"/>
      <x:c r="F349" s="132"/>
      <x:c r="G349" s="132"/>
      <x:c r="H349" s="133"/>
      <x:c r="I349" s="132"/>
      <x:c r="J349" s="160"/>
      <x:c r="K349" s="132"/>
      <x:c r="L349" s="132"/>
      <x:c r="M349" s="132"/>
      <x:c r="N349" s="133"/>
      <x:c r="O349" s="132"/>
      <x:c r="P349" s="137"/>
    </x:row>
    <x:row r="350">
      <x:c r="A350" s="131"/>
      <x:c r="B350" s="132"/>
      <x:c r="C350" s="132"/>
      <x:c r="D350" s="133"/>
      <x:c r="E350" s="132"/>
      <x:c r="F350" s="132"/>
      <x:c r="G350" s="132"/>
      <x:c r="H350" s="133"/>
      <x:c r="I350" s="132"/>
      <x:c r="J350" s="160"/>
      <x:c r="K350" s="132"/>
      <x:c r="L350" s="132"/>
      <x:c r="M350" s="132"/>
      <x:c r="N350" s="133"/>
      <x:c r="O350" s="132"/>
      <x:c r="P350" s="137"/>
    </x:row>
    <x:row r="351">
      <x:c r="A351" s="131"/>
      <x:c r="B351" s="132"/>
      <x:c r="C351" s="132"/>
      <x:c r="D351" s="133"/>
      <x:c r="E351" s="132"/>
      <x:c r="F351" s="132"/>
      <x:c r="G351" s="132"/>
      <x:c r="H351" s="133"/>
      <x:c r="I351" s="132"/>
      <x:c r="J351" s="160"/>
      <x:c r="K351" s="132"/>
      <x:c r="L351" s="132"/>
      <x:c r="M351" s="132"/>
      <x:c r="N351" s="133"/>
      <x:c r="O351" s="132"/>
      <x:c r="P351" s="137"/>
    </x:row>
    <x:row r="352">
      <x:c r="A352" s="131"/>
      <x:c r="B352" s="132"/>
      <x:c r="C352" s="132"/>
      <x:c r="D352" s="133"/>
      <x:c r="E352" s="132"/>
      <x:c r="F352" s="132"/>
      <x:c r="G352" s="132"/>
      <x:c r="H352" s="133"/>
      <x:c r="I352" s="132"/>
      <x:c r="J352" s="160"/>
      <x:c r="K352" s="132"/>
      <x:c r="L352" s="132"/>
      <x:c r="M352" s="132"/>
      <x:c r="N352" s="133"/>
      <x:c r="O352" s="132"/>
      <x:c r="P352" s="137"/>
    </x:row>
    <x:row r="353">
      <x:c r="A353" s="131"/>
      <x:c r="B353" s="132"/>
      <x:c r="C353" s="132"/>
      <x:c r="D353" s="133"/>
      <x:c r="E353" s="132"/>
      <x:c r="F353" s="132"/>
      <x:c r="G353" s="132"/>
      <x:c r="H353" s="133"/>
      <x:c r="I353" s="132"/>
      <x:c r="J353" s="160"/>
      <x:c r="K353" s="132"/>
      <x:c r="L353" s="132"/>
      <x:c r="M353" s="132"/>
      <x:c r="N353" s="133"/>
      <x:c r="O353" s="132"/>
      <x:c r="P353" s="137"/>
    </x:row>
    <x:row r="354">
      <x:c r="A354" s="131"/>
      <x:c r="B354" s="132"/>
      <x:c r="C354" s="132"/>
      <x:c r="D354" s="133"/>
      <x:c r="E354" s="132"/>
      <x:c r="F354" s="132"/>
      <x:c r="G354" s="132"/>
      <x:c r="H354" s="133"/>
      <x:c r="I354" s="132"/>
      <x:c r="J354" s="160"/>
      <x:c r="K354" s="132"/>
      <x:c r="L354" s="132"/>
      <x:c r="M354" s="132"/>
      <x:c r="N354" s="133"/>
      <x:c r="O354" s="132"/>
      <x:c r="P354" s="137"/>
    </x:row>
    <x:row r="355">
      <x:c r="A355" s="131"/>
      <x:c r="B355" s="132"/>
      <x:c r="C355" s="132"/>
      <x:c r="D355" s="133"/>
      <x:c r="E355" s="132"/>
      <x:c r="F355" s="132"/>
      <x:c r="G355" s="132"/>
      <x:c r="H355" s="133"/>
      <x:c r="I355" s="132"/>
      <x:c r="J355" s="160"/>
      <x:c r="K355" s="132"/>
      <x:c r="L355" s="132"/>
      <x:c r="M355" s="132"/>
      <x:c r="N355" s="133"/>
      <x:c r="O355" s="132"/>
      <x:c r="P355" s="137"/>
    </x:row>
    <x:row r="356">
      <x:c r="A356" s="131"/>
      <x:c r="B356" s="132"/>
      <x:c r="C356" s="132"/>
      <x:c r="D356" s="133"/>
      <x:c r="E356" s="132"/>
      <x:c r="F356" s="132"/>
      <x:c r="G356" s="132"/>
      <x:c r="H356" s="133"/>
      <x:c r="I356" s="132"/>
      <x:c r="J356" s="160"/>
      <x:c r="K356" s="132"/>
      <x:c r="L356" s="132"/>
      <x:c r="M356" s="132"/>
      <x:c r="N356" s="133"/>
      <x:c r="O356" s="132"/>
      <x:c r="P356" s="137"/>
    </x:row>
    <x:row r="357">
      <x:c r="A357" s="131"/>
      <x:c r="B357" s="132"/>
      <x:c r="C357" s="132"/>
      <x:c r="D357" s="133"/>
      <x:c r="E357" s="132"/>
      <x:c r="F357" s="132"/>
      <x:c r="G357" s="132"/>
      <x:c r="H357" s="133"/>
      <x:c r="I357" s="132"/>
      <x:c r="J357" s="160"/>
      <x:c r="K357" s="132"/>
      <x:c r="L357" s="132"/>
      <x:c r="M357" s="132"/>
      <x:c r="N357" s="133"/>
      <x:c r="O357" s="132"/>
      <x:c r="P357" s="137"/>
    </x:row>
    <x:row r="358">
      <x:c r="A358" s="131"/>
      <x:c r="B358" s="132"/>
      <x:c r="C358" s="132"/>
      <x:c r="D358" s="133"/>
      <x:c r="E358" s="132"/>
      <x:c r="F358" s="132"/>
      <x:c r="G358" s="132"/>
      <x:c r="H358" s="133"/>
      <x:c r="I358" s="132"/>
      <x:c r="J358" s="160"/>
      <x:c r="K358" s="132"/>
      <x:c r="L358" s="132"/>
      <x:c r="M358" s="132"/>
      <x:c r="N358" s="133"/>
      <x:c r="O358" s="132"/>
      <x:c r="P358" s="137"/>
    </x:row>
    <x:row r="359">
      <x:c r="A359" s="131"/>
      <x:c r="B359" s="132"/>
      <x:c r="C359" s="132"/>
      <x:c r="D359" s="133"/>
      <x:c r="E359" s="132"/>
      <x:c r="F359" s="132"/>
      <x:c r="G359" s="132"/>
      <x:c r="H359" s="133"/>
      <x:c r="I359" s="132"/>
      <x:c r="J359" s="160"/>
      <x:c r="K359" s="132"/>
      <x:c r="L359" s="132"/>
      <x:c r="M359" s="132"/>
      <x:c r="N359" s="133"/>
      <x:c r="O359" s="132"/>
      <x:c r="P359" s="137"/>
    </x:row>
    <x:row r="360">
      <x:c r="A360" s="131"/>
      <x:c r="B360" s="132"/>
      <x:c r="C360" s="132"/>
      <x:c r="D360" s="133"/>
      <x:c r="E360" s="132"/>
      <x:c r="F360" s="132"/>
      <x:c r="G360" s="132"/>
      <x:c r="H360" s="133"/>
      <x:c r="I360" s="132"/>
      <x:c r="J360" s="160"/>
      <x:c r="K360" s="132"/>
      <x:c r="L360" s="132"/>
      <x:c r="M360" s="132"/>
      <x:c r="N360" s="133"/>
      <x:c r="O360" s="132"/>
      <x:c r="P360" s="137"/>
    </x:row>
    <x:row r="361">
      <x:c r="A361" s="131"/>
      <x:c r="B361" s="132"/>
      <x:c r="C361" s="132"/>
      <x:c r="D361" s="133"/>
      <x:c r="E361" s="132"/>
      <x:c r="F361" s="132"/>
      <x:c r="G361" s="132"/>
      <x:c r="H361" s="133"/>
      <x:c r="I361" s="132"/>
      <x:c r="J361" s="160"/>
      <x:c r="K361" s="132"/>
      <x:c r="L361" s="132"/>
      <x:c r="M361" s="132"/>
      <x:c r="N361" s="133"/>
      <x:c r="O361" s="132"/>
      <x:c r="P361" s="137"/>
    </x:row>
    <x:row r="362">
      <x:c r="A362" s="131"/>
      <x:c r="B362" s="132"/>
      <x:c r="C362" s="132"/>
      <x:c r="D362" s="133"/>
      <x:c r="E362" s="132"/>
      <x:c r="F362" s="132"/>
      <x:c r="G362" s="132"/>
      <x:c r="H362" s="133"/>
      <x:c r="I362" s="132"/>
      <x:c r="J362" s="160"/>
      <x:c r="K362" s="132"/>
      <x:c r="L362" s="132"/>
      <x:c r="M362" s="132"/>
      <x:c r="N362" s="133"/>
      <x:c r="O362" s="132"/>
      <x:c r="P362" s="137"/>
    </x:row>
    <x:row r="363">
      <x:c r="A363" s="131"/>
      <x:c r="B363" s="132"/>
      <x:c r="C363" s="132"/>
      <x:c r="D363" s="133"/>
      <x:c r="E363" s="132"/>
      <x:c r="F363" s="132"/>
      <x:c r="G363" s="132"/>
      <x:c r="H363" s="133"/>
      <x:c r="I363" s="132"/>
      <x:c r="J363" s="160"/>
      <x:c r="K363" s="132"/>
      <x:c r="L363" s="132"/>
      <x:c r="M363" s="132"/>
      <x:c r="N363" s="133"/>
      <x:c r="O363" s="132"/>
      <x:c r="P363" s="137"/>
    </x:row>
    <x:row r="364">
      <x:c r="A364" s="131"/>
      <x:c r="B364" s="132"/>
      <x:c r="C364" s="132"/>
      <x:c r="D364" s="133"/>
      <x:c r="E364" s="132"/>
      <x:c r="F364" s="132"/>
      <x:c r="G364" s="132"/>
      <x:c r="H364" s="133"/>
      <x:c r="I364" s="132"/>
      <x:c r="J364" s="160"/>
      <x:c r="K364" s="132"/>
      <x:c r="L364" s="132"/>
      <x:c r="M364" s="132"/>
      <x:c r="N364" s="133"/>
      <x:c r="O364" s="132"/>
      <x:c r="P364" s="137"/>
    </x:row>
    <x:row r="365">
      <x:c r="A365" s="131"/>
      <x:c r="B365" s="132"/>
      <x:c r="C365" s="132"/>
      <x:c r="D365" s="133"/>
      <x:c r="E365" s="132"/>
      <x:c r="F365" s="132"/>
      <x:c r="G365" s="132"/>
      <x:c r="H365" s="133"/>
      <x:c r="I365" s="132"/>
      <x:c r="J365" s="160"/>
      <x:c r="K365" s="132"/>
      <x:c r="L365" s="132"/>
      <x:c r="M365" s="132"/>
      <x:c r="N365" s="133"/>
      <x:c r="O365" s="132"/>
      <x:c r="P365" s="137"/>
    </x:row>
    <x:row r="366">
      <x:c r="A366" s="131"/>
      <x:c r="B366" s="132"/>
      <x:c r="C366" s="132"/>
      <x:c r="D366" s="133"/>
      <x:c r="E366" s="132"/>
      <x:c r="F366" s="132"/>
      <x:c r="G366" s="132"/>
      <x:c r="H366" s="133"/>
      <x:c r="I366" s="132"/>
      <x:c r="J366" s="160"/>
      <x:c r="K366" s="132"/>
      <x:c r="L366" s="132"/>
      <x:c r="M366" s="132"/>
      <x:c r="N366" s="133"/>
      <x:c r="O366" s="132"/>
      <x:c r="P366" s="137"/>
    </x:row>
    <x:row r="367">
      <x:c r="A367" s="131"/>
      <x:c r="B367" s="132"/>
      <x:c r="C367" s="132"/>
      <x:c r="D367" s="133"/>
      <x:c r="E367" s="132"/>
      <x:c r="F367" s="132"/>
      <x:c r="G367" s="132"/>
      <x:c r="H367" s="133"/>
      <x:c r="I367" s="132"/>
      <x:c r="J367" s="160"/>
      <x:c r="K367" s="132"/>
      <x:c r="L367" s="132"/>
      <x:c r="M367" s="132"/>
      <x:c r="N367" s="133"/>
      <x:c r="O367" s="132"/>
      <x:c r="P367" s="137"/>
    </x:row>
    <x:row r="368">
      <x:c r="A368" s="131"/>
      <x:c r="B368" s="132"/>
      <x:c r="C368" s="132"/>
      <x:c r="D368" s="133"/>
      <x:c r="E368" s="132"/>
      <x:c r="F368" s="132"/>
      <x:c r="G368" s="132"/>
      <x:c r="H368" s="133"/>
      <x:c r="I368" s="132"/>
      <x:c r="J368" s="160"/>
      <x:c r="K368" s="132"/>
      <x:c r="L368" s="132"/>
      <x:c r="M368" s="132"/>
      <x:c r="N368" s="133"/>
      <x:c r="O368" s="132"/>
      <x:c r="P368" s="137"/>
    </x:row>
    <x:row r="369">
      <x:c r="A369" s="131"/>
      <x:c r="B369" s="132"/>
      <x:c r="C369" s="132"/>
      <x:c r="D369" s="133"/>
      <x:c r="E369" s="132"/>
      <x:c r="F369" s="132"/>
      <x:c r="G369" s="132"/>
      <x:c r="H369" s="133"/>
      <x:c r="I369" s="132"/>
      <x:c r="J369" s="160"/>
      <x:c r="K369" s="132"/>
      <x:c r="L369" s="132"/>
      <x:c r="M369" s="132"/>
      <x:c r="N369" s="133"/>
      <x:c r="O369" s="132"/>
      <x:c r="P369" s="137"/>
    </x:row>
    <x:row r="370">
      <x:c r="A370" s="131"/>
      <x:c r="B370" s="132"/>
      <x:c r="C370" s="132"/>
      <x:c r="D370" s="133"/>
      <x:c r="E370" s="132"/>
      <x:c r="F370" s="132"/>
      <x:c r="G370" s="132"/>
      <x:c r="H370" s="133"/>
      <x:c r="I370" s="132"/>
      <x:c r="J370" s="160"/>
      <x:c r="K370" s="132"/>
      <x:c r="L370" s="132"/>
      <x:c r="M370" s="132"/>
      <x:c r="N370" s="133"/>
      <x:c r="O370" s="132"/>
      <x:c r="P370" s="137"/>
    </x:row>
    <x:row r="371">
      <x:c r="A371" s="131"/>
      <x:c r="B371" s="132"/>
      <x:c r="C371" s="132"/>
      <x:c r="D371" s="133"/>
      <x:c r="E371" s="132"/>
      <x:c r="F371" s="132"/>
      <x:c r="G371" s="132"/>
      <x:c r="H371" s="133"/>
      <x:c r="I371" s="132"/>
      <x:c r="J371" s="160"/>
      <x:c r="K371" s="132"/>
      <x:c r="L371" s="132"/>
      <x:c r="M371" s="132"/>
      <x:c r="N371" s="133"/>
      <x:c r="O371" s="132"/>
      <x:c r="P371" s="137"/>
    </x:row>
    <x:row r="372">
      <x:c r="A372" s="131"/>
      <x:c r="B372" s="132"/>
      <x:c r="C372" s="132"/>
      <x:c r="D372" s="133"/>
      <x:c r="E372" s="132"/>
      <x:c r="F372" s="132"/>
      <x:c r="G372" s="132"/>
      <x:c r="H372" s="133"/>
      <x:c r="I372" s="132"/>
      <x:c r="J372" s="160"/>
      <x:c r="K372" s="132"/>
      <x:c r="L372" s="132"/>
      <x:c r="M372" s="132"/>
      <x:c r="N372" s="133"/>
      <x:c r="O372" s="132"/>
      <x:c r="P372" s="137"/>
    </x:row>
    <x:row r="373">
      <x:c r="A373" s="131"/>
      <x:c r="B373" s="132"/>
      <x:c r="C373" s="132"/>
      <x:c r="D373" s="133"/>
      <x:c r="E373" s="132"/>
      <x:c r="F373" s="132"/>
      <x:c r="G373" s="132"/>
      <x:c r="H373" s="133"/>
      <x:c r="I373" s="132"/>
      <x:c r="J373" s="160"/>
      <x:c r="K373" s="132"/>
      <x:c r="L373" s="132"/>
      <x:c r="M373" s="132"/>
      <x:c r="N373" s="133"/>
      <x:c r="O373" s="132"/>
      <x:c r="P373" s="137"/>
    </x:row>
    <x:row r="374">
      <x:c r="A374" s="131"/>
      <x:c r="B374" s="132"/>
      <x:c r="C374" s="132"/>
      <x:c r="D374" s="133"/>
      <x:c r="E374" s="132"/>
      <x:c r="F374" s="132"/>
      <x:c r="G374" s="132"/>
      <x:c r="H374" s="133"/>
      <x:c r="I374" s="132"/>
      <x:c r="J374" s="160"/>
      <x:c r="K374" s="132"/>
      <x:c r="L374" s="132"/>
      <x:c r="M374" s="132"/>
      <x:c r="N374" s="133"/>
      <x:c r="O374" s="132"/>
      <x:c r="P374" s="137"/>
    </x:row>
    <x:row r="375">
      <x:c r="A375" s="131"/>
      <x:c r="B375" s="132"/>
      <x:c r="C375" s="132"/>
      <x:c r="D375" s="133"/>
      <x:c r="E375" s="132"/>
      <x:c r="F375" s="132"/>
      <x:c r="G375" s="132"/>
      <x:c r="H375" s="133"/>
      <x:c r="I375" s="132"/>
      <x:c r="J375" s="160"/>
      <x:c r="K375" s="132"/>
      <x:c r="L375" s="132"/>
      <x:c r="M375" s="132"/>
      <x:c r="N375" s="133"/>
      <x:c r="O375" s="132"/>
      <x:c r="P375" s="137"/>
    </x:row>
    <x:row r="376">
      <x:c r="A376" s="131"/>
      <x:c r="B376" s="132"/>
      <x:c r="C376" s="132"/>
      <x:c r="D376" s="133"/>
      <x:c r="E376" s="132"/>
      <x:c r="F376" s="132"/>
      <x:c r="G376" s="132"/>
      <x:c r="H376" s="133"/>
      <x:c r="I376" s="132"/>
      <x:c r="J376" s="160"/>
      <x:c r="K376" s="132"/>
      <x:c r="L376" s="132"/>
      <x:c r="M376" s="132"/>
      <x:c r="N376" s="133"/>
      <x:c r="O376" s="132"/>
      <x:c r="P376" s="137"/>
    </x:row>
    <x:row r="377">
      <x:c r="A377" s="131"/>
      <x:c r="B377" s="132"/>
      <x:c r="C377" s="132"/>
      <x:c r="D377" s="133"/>
      <x:c r="E377" s="132"/>
      <x:c r="F377" s="132"/>
      <x:c r="G377" s="132"/>
      <x:c r="H377" s="133"/>
      <x:c r="I377" s="132"/>
      <x:c r="J377" s="160"/>
      <x:c r="K377" s="132"/>
      <x:c r="L377" s="132"/>
      <x:c r="M377" s="132"/>
      <x:c r="N377" s="133"/>
      <x:c r="O377" s="132"/>
      <x:c r="P377" s="137"/>
    </x:row>
    <x:row r="378">
      <x:c r="A378" s="131"/>
      <x:c r="B378" s="132"/>
      <x:c r="C378" s="132"/>
      <x:c r="D378" s="133"/>
      <x:c r="E378" s="132"/>
      <x:c r="F378" s="132"/>
      <x:c r="G378" s="132"/>
      <x:c r="H378" s="133"/>
      <x:c r="I378" s="132"/>
      <x:c r="J378" s="160"/>
      <x:c r="K378" s="132"/>
      <x:c r="L378" s="132"/>
      <x:c r="M378" s="132"/>
      <x:c r="N378" s="133"/>
      <x:c r="O378" s="132"/>
      <x:c r="P378" s="137"/>
    </x:row>
    <x:row r="379">
      <x:c r="A379" s="131"/>
      <x:c r="B379" s="132"/>
      <x:c r="C379" s="132"/>
      <x:c r="D379" s="133"/>
      <x:c r="E379" s="132"/>
      <x:c r="F379" s="132"/>
      <x:c r="G379" s="132"/>
      <x:c r="H379" s="133"/>
      <x:c r="I379" s="132"/>
      <x:c r="J379" s="160"/>
      <x:c r="K379" s="132"/>
      <x:c r="L379" s="132"/>
      <x:c r="M379" s="132"/>
      <x:c r="N379" s="133"/>
      <x:c r="O379" s="132"/>
      <x:c r="P379" s="137"/>
    </x:row>
    <x:row r="380">
      <x:c r="A380" s="131"/>
      <x:c r="B380" s="132"/>
      <x:c r="C380" s="132"/>
      <x:c r="D380" s="133"/>
      <x:c r="E380" s="132"/>
      <x:c r="F380" s="132"/>
      <x:c r="G380" s="132"/>
      <x:c r="H380" s="133"/>
      <x:c r="I380" s="132"/>
      <x:c r="J380" s="160"/>
      <x:c r="K380" s="132"/>
      <x:c r="L380" s="132"/>
      <x:c r="M380" s="132"/>
      <x:c r="N380" s="133"/>
      <x:c r="O380" s="132"/>
      <x:c r="P380" s="137"/>
    </x:row>
    <x:row r="381">
      <x:c r="A381" s="131"/>
      <x:c r="B381" s="132"/>
      <x:c r="C381" s="132"/>
      <x:c r="D381" s="133"/>
      <x:c r="E381" s="132"/>
      <x:c r="F381" s="132"/>
      <x:c r="G381" s="132"/>
      <x:c r="H381" s="133"/>
      <x:c r="I381" s="132"/>
      <x:c r="J381" s="160"/>
      <x:c r="K381" s="132"/>
      <x:c r="L381" s="132"/>
      <x:c r="M381" s="132"/>
      <x:c r="N381" s="133"/>
      <x:c r="O381" s="132"/>
      <x:c r="P381" s="137"/>
    </x:row>
    <x:row r="382">
      <x:c r="A382" s="131"/>
      <x:c r="B382" s="132"/>
      <x:c r="C382" s="132"/>
      <x:c r="D382" s="133"/>
      <x:c r="E382" s="132"/>
      <x:c r="F382" s="132"/>
      <x:c r="G382" s="132"/>
      <x:c r="H382" s="133"/>
      <x:c r="I382" s="132"/>
      <x:c r="J382" s="160"/>
      <x:c r="K382" s="132"/>
      <x:c r="L382" s="132"/>
      <x:c r="M382" s="132"/>
      <x:c r="N382" s="133"/>
      <x:c r="O382" s="132"/>
      <x:c r="P382" s="137"/>
    </x:row>
    <x:row r="383">
      <x:c r="A383" s="131"/>
      <x:c r="B383" s="132"/>
      <x:c r="C383" s="132"/>
      <x:c r="D383" s="133"/>
      <x:c r="E383" s="132"/>
      <x:c r="F383" s="132"/>
      <x:c r="G383" s="132"/>
      <x:c r="H383" s="133"/>
      <x:c r="I383" s="132"/>
      <x:c r="J383" s="160"/>
      <x:c r="K383" s="132"/>
      <x:c r="L383" s="132"/>
      <x:c r="M383" s="132"/>
      <x:c r="N383" s="133"/>
      <x:c r="O383" s="132"/>
      <x:c r="P383" s="137"/>
    </x:row>
    <x:row r="384">
      <x:c r="A384" s="131"/>
      <x:c r="B384" s="132"/>
      <x:c r="C384" s="132"/>
      <x:c r="D384" s="133"/>
      <x:c r="E384" s="132"/>
      <x:c r="F384" s="132"/>
      <x:c r="G384" s="132"/>
      <x:c r="H384" s="133"/>
      <x:c r="I384" s="132"/>
      <x:c r="J384" s="160"/>
      <x:c r="K384" s="132"/>
      <x:c r="L384" s="132"/>
      <x:c r="M384" s="132"/>
      <x:c r="N384" s="133"/>
      <x:c r="O384" s="132"/>
      <x:c r="P384" s="137"/>
    </x:row>
    <x:row r="385">
      <x:c r="A385" s="131"/>
      <x:c r="B385" s="132"/>
      <x:c r="C385" s="132"/>
      <x:c r="D385" s="133"/>
      <x:c r="E385" s="132"/>
      <x:c r="F385" s="132"/>
      <x:c r="G385" s="132"/>
      <x:c r="H385" s="133"/>
      <x:c r="I385" s="132"/>
      <x:c r="J385" s="160"/>
      <x:c r="K385" s="132"/>
      <x:c r="L385" s="132"/>
      <x:c r="M385" s="132"/>
      <x:c r="N385" s="133"/>
      <x:c r="O385" s="132"/>
      <x:c r="P385" s="137"/>
    </x:row>
    <x:row r="386">
      <x:c r="A386" s="131"/>
      <x:c r="B386" s="132"/>
      <x:c r="C386" s="132"/>
      <x:c r="D386" s="133"/>
      <x:c r="E386" s="132"/>
      <x:c r="F386" s="132"/>
      <x:c r="G386" s="132"/>
      <x:c r="H386" s="133"/>
      <x:c r="I386" s="132"/>
      <x:c r="J386" s="160"/>
      <x:c r="K386" s="132"/>
      <x:c r="L386" s="132"/>
      <x:c r="M386" s="132"/>
      <x:c r="N386" s="133"/>
      <x:c r="O386" s="132"/>
      <x:c r="P386" s="137"/>
    </x:row>
    <x:row r="387">
      <x:c r="A387" s="131"/>
      <x:c r="B387" s="132"/>
      <x:c r="C387" s="132"/>
      <x:c r="D387" s="133"/>
      <x:c r="E387" s="132"/>
      <x:c r="F387" s="132"/>
      <x:c r="G387" s="132"/>
      <x:c r="H387" s="133"/>
      <x:c r="I387" s="132"/>
      <x:c r="J387" s="160"/>
      <x:c r="K387" s="132"/>
      <x:c r="L387" s="132"/>
      <x:c r="M387" s="132"/>
      <x:c r="N387" s="133"/>
      <x:c r="O387" s="132"/>
      <x:c r="P387" s="137"/>
    </x:row>
    <x:row r="388">
      <x:c r="A388" s="131"/>
      <x:c r="B388" s="132"/>
      <x:c r="C388" s="132"/>
      <x:c r="D388" s="133"/>
      <x:c r="E388" s="132"/>
      <x:c r="F388" s="132"/>
      <x:c r="G388" s="132"/>
      <x:c r="H388" s="133"/>
      <x:c r="I388" s="132"/>
      <x:c r="J388" s="160"/>
      <x:c r="K388" s="132"/>
      <x:c r="L388" s="132"/>
      <x:c r="M388" s="132"/>
      <x:c r="N388" s="133"/>
      <x:c r="O388" s="132"/>
      <x:c r="P388" s="137"/>
    </x:row>
    <x:row r="389">
      <x:c r="A389" s="131"/>
      <x:c r="B389" s="132"/>
      <x:c r="C389" s="132"/>
      <x:c r="D389" s="133"/>
      <x:c r="E389" s="132"/>
      <x:c r="F389" s="132"/>
      <x:c r="G389" s="132"/>
      <x:c r="H389" s="133"/>
      <x:c r="I389" s="132"/>
      <x:c r="J389" s="160"/>
      <x:c r="K389" s="132"/>
      <x:c r="L389" s="132"/>
      <x:c r="M389" s="132"/>
      <x:c r="N389" s="133"/>
      <x:c r="O389" s="132"/>
      <x:c r="P389" s="137"/>
    </x:row>
    <x:row r="390">
      <x:c r="A390" s="131"/>
      <x:c r="B390" s="132"/>
      <x:c r="C390" s="132"/>
      <x:c r="D390" s="133"/>
      <x:c r="E390" s="132"/>
      <x:c r="F390" s="132"/>
      <x:c r="G390" s="132"/>
      <x:c r="H390" s="133"/>
      <x:c r="I390" s="132"/>
      <x:c r="J390" s="160"/>
      <x:c r="K390" s="132"/>
      <x:c r="L390" s="132"/>
      <x:c r="M390" s="132"/>
      <x:c r="N390" s="133"/>
      <x:c r="O390" s="132"/>
      <x:c r="P390" s="137"/>
    </x:row>
    <x:row r="391">
      <x:c r="A391" s="131"/>
      <x:c r="B391" s="132"/>
      <x:c r="C391" s="132"/>
      <x:c r="D391" s="133"/>
      <x:c r="E391" s="132"/>
      <x:c r="F391" s="132"/>
      <x:c r="G391" s="132"/>
      <x:c r="H391" s="133"/>
      <x:c r="I391" s="132"/>
      <x:c r="J391" s="160"/>
      <x:c r="K391" s="132"/>
      <x:c r="L391" s="132"/>
      <x:c r="M391" s="132"/>
      <x:c r="N391" s="133"/>
      <x:c r="O391" s="132"/>
      <x:c r="P391" s="137"/>
    </x:row>
    <x:row r="392">
      <x:c r="A392" s="131"/>
      <x:c r="B392" s="132"/>
      <x:c r="C392" s="132"/>
      <x:c r="D392" s="133"/>
      <x:c r="E392" s="132"/>
      <x:c r="F392" s="132"/>
      <x:c r="G392" s="132"/>
      <x:c r="H392" s="133"/>
      <x:c r="I392" s="132"/>
      <x:c r="J392" s="160"/>
      <x:c r="K392" s="132"/>
      <x:c r="L392" s="132"/>
      <x:c r="M392" s="132"/>
      <x:c r="N392" s="133"/>
      <x:c r="O392" s="132"/>
      <x:c r="P392" s="137"/>
    </x:row>
    <x:row r="393">
      <x:c r="A393" s="131"/>
      <x:c r="B393" s="132"/>
      <x:c r="C393" s="132"/>
      <x:c r="D393" s="133"/>
      <x:c r="E393" s="132"/>
      <x:c r="F393" s="132"/>
      <x:c r="G393" s="132"/>
      <x:c r="H393" s="133"/>
      <x:c r="I393" s="132"/>
      <x:c r="J393" s="160"/>
      <x:c r="K393" s="132"/>
      <x:c r="L393" s="132"/>
      <x:c r="M393" s="132"/>
      <x:c r="N393" s="133"/>
      <x:c r="O393" s="132"/>
      <x:c r="P393" s="137"/>
    </x:row>
    <x:row r="394">
      <x:c r="A394" s="131"/>
      <x:c r="B394" s="132"/>
      <x:c r="C394" s="132"/>
      <x:c r="D394" s="133"/>
      <x:c r="E394" s="132"/>
      <x:c r="F394" s="132"/>
      <x:c r="G394" s="132"/>
      <x:c r="H394" s="133"/>
      <x:c r="I394" s="132"/>
      <x:c r="J394" s="160"/>
      <x:c r="K394" s="132"/>
      <x:c r="L394" s="132"/>
      <x:c r="M394" s="132"/>
      <x:c r="N394" s="133"/>
      <x:c r="O394" s="132"/>
      <x:c r="P394" s="137"/>
    </x:row>
    <x:row r="395">
      <x:c r="A395" s="131"/>
      <x:c r="B395" s="132"/>
      <x:c r="C395" s="132"/>
      <x:c r="D395" s="133"/>
      <x:c r="E395" s="132"/>
      <x:c r="F395" s="132"/>
      <x:c r="G395" s="132"/>
      <x:c r="H395" s="133"/>
      <x:c r="I395" s="132"/>
      <x:c r="J395" s="160"/>
      <x:c r="K395" s="132"/>
      <x:c r="L395" s="132"/>
      <x:c r="M395" s="132"/>
      <x:c r="N395" s="133"/>
      <x:c r="O395" s="132"/>
      <x:c r="P395" s="137"/>
    </x:row>
    <x:row r="396">
      <x:c r="A396" s="131"/>
      <x:c r="B396" s="132"/>
      <x:c r="C396" s="132"/>
      <x:c r="D396" s="133"/>
      <x:c r="E396" s="132"/>
      <x:c r="F396" s="132"/>
      <x:c r="G396" s="132"/>
      <x:c r="H396" s="133"/>
      <x:c r="I396" s="132"/>
      <x:c r="J396" s="160"/>
      <x:c r="K396" s="132"/>
      <x:c r="L396" s="132"/>
      <x:c r="M396" s="132"/>
      <x:c r="N396" s="133"/>
      <x:c r="O396" s="132"/>
      <x:c r="P396" s="137"/>
    </x:row>
    <x:row r="397">
      <x:c r="A397" s="131"/>
      <x:c r="B397" s="132"/>
      <x:c r="C397" s="132"/>
      <x:c r="D397" s="133"/>
      <x:c r="E397" s="132"/>
      <x:c r="F397" s="132"/>
      <x:c r="G397" s="132"/>
      <x:c r="H397" s="133"/>
      <x:c r="I397" s="132"/>
      <x:c r="J397" s="160"/>
      <x:c r="K397" s="132"/>
      <x:c r="L397" s="132"/>
      <x:c r="M397" s="132"/>
      <x:c r="N397" s="133"/>
      <x:c r="O397" s="132"/>
      <x:c r="P397" s="137"/>
    </x:row>
    <x:row r="398">
      <x:c r="A398" s="131"/>
      <x:c r="B398" s="132"/>
      <x:c r="C398" s="132"/>
      <x:c r="D398" s="133"/>
      <x:c r="E398" s="132"/>
      <x:c r="F398" s="132"/>
      <x:c r="G398" s="132"/>
      <x:c r="H398" s="133"/>
      <x:c r="I398" s="132"/>
      <x:c r="J398" s="160"/>
      <x:c r="K398" s="132"/>
      <x:c r="L398" s="132"/>
      <x:c r="M398" s="132"/>
      <x:c r="N398" s="133"/>
      <x:c r="O398" s="132"/>
      <x:c r="P398" s="137"/>
    </x:row>
    <x:row r="399">
      <x:c r="A399" s="131"/>
      <x:c r="B399" s="132"/>
      <x:c r="C399" s="132"/>
      <x:c r="D399" s="133"/>
      <x:c r="E399" s="132"/>
      <x:c r="F399" s="132"/>
      <x:c r="G399" s="132"/>
      <x:c r="H399" s="133"/>
      <x:c r="I399" s="132"/>
      <x:c r="J399" s="160"/>
      <x:c r="K399" s="132"/>
      <x:c r="L399" s="132"/>
      <x:c r="M399" s="132"/>
      <x:c r="N399" s="133"/>
      <x:c r="O399" s="132"/>
      <x:c r="P399" s="137"/>
    </x:row>
    <x:row r="400">
      <x:c r="A400" s="131"/>
      <x:c r="B400" s="132"/>
      <x:c r="C400" s="132"/>
      <x:c r="D400" s="133"/>
      <x:c r="E400" s="132"/>
      <x:c r="F400" s="132"/>
      <x:c r="G400" s="132"/>
      <x:c r="H400" s="133"/>
      <x:c r="I400" s="132"/>
      <x:c r="J400" s="160"/>
      <x:c r="K400" s="132"/>
      <x:c r="L400" s="132"/>
      <x:c r="M400" s="132"/>
      <x:c r="N400" s="133"/>
      <x:c r="O400" s="132"/>
      <x:c r="P400" s="137"/>
    </x:row>
    <x:row r="401">
      <x:c r="A401" s="131"/>
      <x:c r="B401" s="132"/>
      <x:c r="C401" s="132"/>
      <x:c r="D401" s="133"/>
      <x:c r="E401" s="132"/>
      <x:c r="F401" s="132"/>
      <x:c r="G401" s="132"/>
      <x:c r="H401" s="133"/>
      <x:c r="I401" s="132"/>
      <x:c r="J401" s="160"/>
      <x:c r="K401" s="132"/>
      <x:c r="L401" s="132"/>
      <x:c r="M401" s="132"/>
      <x:c r="N401" s="133"/>
      <x:c r="O401" s="132"/>
      <x:c r="P401" s="137"/>
    </x:row>
    <x:row r="402">
      <x:c r="A402" s="131"/>
      <x:c r="B402" s="132"/>
      <x:c r="C402" s="132"/>
      <x:c r="D402" s="133"/>
      <x:c r="E402" s="132"/>
      <x:c r="F402" s="132"/>
      <x:c r="G402" s="132"/>
      <x:c r="H402" s="133"/>
      <x:c r="I402" s="132"/>
      <x:c r="J402" s="160"/>
      <x:c r="K402" s="132"/>
      <x:c r="L402" s="132"/>
      <x:c r="M402" s="132"/>
      <x:c r="N402" s="133"/>
      <x:c r="O402" s="132"/>
      <x:c r="P402" s="137"/>
    </x:row>
    <x:row r="403">
      <x:c r="A403" s="131"/>
      <x:c r="B403" s="132"/>
      <x:c r="C403" s="132"/>
      <x:c r="D403" s="133"/>
      <x:c r="E403" s="132"/>
      <x:c r="F403" s="132"/>
      <x:c r="G403" s="132"/>
      <x:c r="H403" s="133"/>
      <x:c r="I403" s="132"/>
      <x:c r="J403" s="160"/>
      <x:c r="K403" s="132"/>
      <x:c r="L403" s="132"/>
      <x:c r="M403" s="132"/>
      <x:c r="N403" s="133"/>
      <x:c r="O403" s="132"/>
      <x:c r="P403" s="137"/>
    </x:row>
    <x:row r="404">
      <x:c r="A404" s="131"/>
      <x:c r="B404" s="132"/>
      <x:c r="C404" s="132"/>
      <x:c r="D404" s="133"/>
      <x:c r="E404" s="132"/>
      <x:c r="F404" s="132"/>
      <x:c r="G404" s="132"/>
      <x:c r="H404" s="133"/>
      <x:c r="I404" s="132"/>
      <x:c r="J404" s="160"/>
      <x:c r="K404" s="132"/>
      <x:c r="L404" s="132"/>
      <x:c r="M404" s="132"/>
      <x:c r="N404" s="133"/>
      <x:c r="O404" s="132"/>
      <x:c r="P404" s="137"/>
    </x:row>
    <x:row r="405">
      <x:c r="A405" s="138"/>
      <x:c r="B405" s="139"/>
      <x:c r="C405" s="139"/>
      <x:c r="D405" s="140"/>
      <x:c r="E405" s="139"/>
      <x:c r="F405" s="139"/>
      <x:c r="G405" s="139"/>
      <x:c r="H405" s="140"/>
      <x:c r="I405" s="139"/>
      <x:c r="J405" s="161"/>
      <x:c r="K405" s="139"/>
      <x:c r="L405" s="139"/>
      <x:c r="M405" s="139"/>
      <x:c r="N405" s="140"/>
      <x:c r="O405" s="139"/>
      <x:c r="P405" s="144"/>
    </x:row>
  </x:sheetData>
  <x:mergeCells>
    <x:mergeCell ref="A1:P1"/>
    <x:mergeCell ref="A2:P2"/>
    <x:mergeCell ref="A4:P4"/>
  </x:mergeCells>
  <x:conditionalFormatting sqref="I6:I405">
    <x:cfRule type="containsText" dxfId="45" priority="1" operator="containsText" text="PASS"/>
    <x:cfRule type="containsText" dxfId="46" priority="2" operator="containsText" text="OK"/>
    <x:cfRule type="containsText" dxfId="47" priority="3" operator="containsText" text="CURRENT"/>
    <x:cfRule type="containsText" dxfId="48" priority="4" operator="containsText" text="COMPLETE"/>
    <x:cfRule type="containsText" dxfId="49" priority="5" operator="containsText" text="ELIGIBLE"/>
    <x:cfRule type="containsText" dxfId="50" priority="6" operator="containsText" text="FAIL"/>
    <x:cfRule type="containsText" dxfId="51" priority="7" operator="containsText" text="HOLD"/>
    <x:cfRule type="containsText" dxfId="52" priority="8" operator="containsText" text="OVERDUE"/>
    <x:cfRule type="containsText" dxfId="53" priority="9" operator="containsText" text="REVIEW"/>
    <x:cfRule type="containsText" dxfId="54" priority="10" operator="containsText" text="PENDING"/>
    <x:cfRule type="containsText" dxfId="55" priority="11" operator="containsText" text="EXPIRED"/>
  </x:conditionalFormatting>
  <x:dataValidations count="2">
    <x:dataValidation type="list" sqref="G6:G405">
      <x:formula1>"Critical,High,Normal,Low"</x:formula1>
    </x:dataValidation>
    <x:dataValidation type="list" sqref="I6:I405">
      <x:formula1>"Not started,In progress,Blocked,Pending review,Complete,Canceled"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5bf9c3b41f42ba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22" hidden="0" customWidth="1"/>
    <x:col min="4" max="4" width="15" hidden="0" customWidth="1"/>
    <x:col min="5" max="5" width="14" hidden="0" customWidth="1"/>
    <x:col min="6" max="6" width="15" hidden="0" customWidth="1"/>
    <x:col min="7" max="7" width="18" hidden="0" customWidth="1"/>
    <x:col min="8" max="8" width="15" hidden="0" customWidth="1"/>
    <x:col min="9" max="9" width="16" hidden="0" customWidth="1"/>
    <x:col min="10" max="10" width="15" hidden="0" customWidth="1"/>
    <x:col min="11" max="11" width="17" hidden="0" customWidth="1"/>
    <x:col min="12" max="12" width="16" hidden="0" customWidth="1"/>
    <x:col min="13" max="13" width="38" hidden="0" customWidth="1"/>
    <x:col min="14" max="14" width="38" hidden="0" customWidth="1"/>
    <x:col min="15" max="15" width="34" hidden="0" customWidth="1"/>
    <x:col min="16" max="16" width="34" hidden="0" customWidth="1"/>
    <x:col min="17" max="17" width="18" hidden="0" customWidth="1"/>
    <x:col min="18" max="18" width="16" hidden="0" customWidth="1"/>
    <x:col min="19" max="19" width="15" hidden="0" customWidth="1"/>
    <x:col min="20" max="20" width="34" hidden="0" customWidth="1"/>
  </x:cols>
  <x:sheetData>
    <x:row r="1" ht="35" customHeight="1">
      <x:c r="A1" s="5" t="str">
        <x:v>CHAPTER REPORT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 ht="30" customHeight="1">
      <x:c r="A2" s="9" t="str">
        <x:v>Tracks report submission, evidence, reviewer decision, and action-plan follow-up.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11" t="str">
        <x:v>MONTHLY / SEMESTER REPORT CONTROL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</x:row>
    <x:row r="5" ht="34" customHeight="1">
      <x:c r="A5" s="86" t="str">
        <x:v>Report ID</x:v>
      </x:c>
      <x:c r="B5" s="87" t="str">
        <x:v>Chapter ID</x:v>
      </x:c>
      <x:c r="C5" s="87" t="str">
        <x:v>Report type</x:v>
      </x:c>
      <x:c r="D5" s="87" t="str">
        <x:v>Period</x:v>
      </x:c>
      <x:c r="E5" s="87" t="str">
        <x:v>Due date</x:v>
      </x:c>
      <x:c r="F5" s="87" t="str">
        <x:v>Submitted date</x:v>
      </x:c>
      <x:c r="G5" s="87" t="str">
        <x:v>Submitted by</x:v>
      </x:c>
      <x:c r="H5" s="87" t="str">
        <x:v>Members active</x:v>
      </x:c>
      <x:c r="I5" s="87" t="str">
        <x:v>Events completed</x:v>
      </x:c>
      <x:c r="J5" s="87" t="str">
        <x:v>Service hours</x:v>
      </x:c>
      <x:c r="K5" s="87" t="str">
        <x:v>Dues current %</x:v>
      </x:c>
      <x:c r="L5" s="87" t="str">
        <x:v>Finance status</x:v>
      </x:c>
      <x:c r="M5" s="87" t="str">
        <x:v>Top accomplishment</x:v>
      </x:c>
      <x:c r="N5" s="87" t="str">
        <x:v>Top risk / blocker</x:v>
      </x:c>
      <x:c r="O5" s="87" t="str">
        <x:v>Support request</x:v>
      </x:c>
      <x:c r="P5" s="87" t="str">
        <x:v>Evidence folder</x:v>
      </x:c>
      <x:c r="Q5" s="87" t="str">
        <x:v>Reviewer</x:v>
      </x:c>
      <x:c r="R5" s="87" t="str">
        <x:v>Decision</x:v>
      </x:c>
      <x:c r="S5" s="87" t="str">
        <x:v>Decision date</x:v>
      </x:c>
      <x:c r="T5" s="88" t="str">
        <x:v>Action plan ID / notes</x:v>
      </x:c>
    </x:row>
    <x:row r="6">
      <x:c r="A6" s="124"/>
      <x:c r="B6" s="125"/>
      <x:c r="C6" s="125"/>
      <x:c r="D6" s="125"/>
      <x:c r="E6" s="126"/>
      <x:c r="F6" s="126"/>
      <x:c r="G6" s="125"/>
      <x:c r="H6" s="125"/>
      <x:c r="I6" s="125"/>
      <x:c r="J6" s="125"/>
      <x:c r="K6" s="159"/>
      <x:c r="L6" s="125"/>
      <x:c r="M6" s="125"/>
      <x:c r="N6" s="125"/>
      <x:c r="O6" s="125"/>
      <x:c r="P6" s="125"/>
      <x:c r="Q6" s="125"/>
      <x:c r="R6" s="125"/>
      <x:c r="S6" s="126"/>
      <x:c r="T6" s="130"/>
    </x:row>
    <x:row r="7">
      <x:c r="A7" s="131"/>
      <x:c r="B7" s="132"/>
      <x:c r="C7" s="132"/>
      <x:c r="D7" s="132"/>
      <x:c r="E7" s="133"/>
      <x:c r="F7" s="133"/>
      <x:c r="G7" s="132"/>
      <x:c r="H7" s="132"/>
      <x:c r="I7" s="132"/>
      <x:c r="J7" s="132"/>
      <x:c r="K7" s="160"/>
      <x:c r="L7" s="132"/>
      <x:c r="M7" s="132"/>
      <x:c r="N7" s="132"/>
      <x:c r="O7" s="132"/>
      <x:c r="P7" s="132"/>
      <x:c r="Q7" s="132"/>
      <x:c r="R7" s="132"/>
      <x:c r="S7" s="133"/>
      <x:c r="T7" s="137"/>
    </x:row>
    <x:row r="8">
      <x:c r="A8" s="131"/>
      <x:c r="B8" s="132"/>
      <x:c r="C8" s="132"/>
      <x:c r="D8" s="132"/>
      <x:c r="E8" s="133"/>
      <x:c r="F8" s="133"/>
      <x:c r="G8" s="132"/>
      <x:c r="H8" s="132"/>
      <x:c r="I8" s="132"/>
      <x:c r="J8" s="132"/>
      <x:c r="K8" s="160"/>
      <x:c r="L8" s="132"/>
      <x:c r="M8" s="132"/>
      <x:c r="N8" s="132"/>
      <x:c r="O8" s="132"/>
      <x:c r="P8" s="132"/>
      <x:c r="Q8" s="132"/>
      <x:c r="R8" s="132"/>
      <x:c r="S8" s="133"/>
      <x:c r="T8" s="137"/>
    </x:row>
    <x:row r="9">
      <x:c r="A9" s="131"/>
      <x:c r="B9" s="132"/>
      <x:c r="C9" s="132"/>
      <x:c r="D9" s="132"/>
      <x:c r="E9" s="133"/>
      <x:c r="F9" s="133"/>
      <x:c r="G9" s="132"/>
      <x:c r="H9" s="132"/>
      <x:c r="I9" s="132"/>
      <x:c r="J9" s="132"/>
      <x:c r="K9" s="160"/>
      <x:c r="L9" s="132"/>
      <x:c r="M9" s="132"/>
      <x:c r="N9" s="132"/>
      <x:c r="O9" s="132"/>
      <x:c r="P9" s="132"/>
      <x:c r="Q9" s="132"/>
      <x:c r="R9" s="132"/>
      <x:c r="S9" s="133"/>
      <x:c r="T9" s="137"/>
    </x:row>
    <x:row r="10">
      <x:c r="A10" s="131"/>
      <x:c r="B10" s="132"/>
      <x:c r="C10" s="132"/>
      <x:c r="D10" s="132"/>
      <x:c r="E10" s="133"/>
      <x:c r="F10" s="133"/>
      <x:c r="G10" s="132"/>
      <x:c r="H10" s="132"/>
      <x:c r="I10" s="132"/>
      <x:c r="J10" s="132"/>
      <x:c r="K10" s="160"/>
      <x:c r="L10" s="132"/>
      <x:c r="M10" s="132"/>
      <x:c r="N10" s="132"/>
      <x:c r="O10" s="132"/>
      <x:c r="P10" s="132"/>
      <x:c r="Q10" s="132"/>
      <x:c r="R10" s="132"/>
      <x:c r="S10" s="133"/>
      <x:c r="T10" s="137"/>
    </x:row>
    <x:row r="11">
      <x:c r="A11" s="131"/>
      <x:c r="B11" s="132"/>
      <x:c r="C11" s="132"/>
      <x:c r="D11" s="132"/>
      <x:c r="E11" s="133"/>
      <x:c r="F11" s="133"/>
      <x:c r="G11" s="132"/>
      <x:c r="H11" s="132"/>
      <x:c r="I11" s="132"/>
      <x:c r="J11" s="132"/>
      <x:c r="K11" s="160"/>
      <x:c r="L11" s="132"/>
      <x:c r="M11" s="132"/>
      <x:c r="N11" s="132"/>
      <x:c r="O11" s="132"/>
      <x:c r="P11" s="132"/>
      <x:c r="Q11" s="132"/>
      <x:c r="R11" s="132"/>
      <x:c r="S11" s="133"/>
      <x:c r="T11" s="137"/>
    </x:row>
    <x:row r="12">
      <x:c r="A12" s="131"/>
      <x:c r="B12" s="132"/>
      <x:c r="C12" s="132"/>
      <x:c r="D12" s="132"/>
      <x:c r="E12" s="133"/>
      <x:c r="F12" s="133"/>
      <x:c r="G12" s="132"/>
      <x:c r="H12" s="132"/>
      <x:c r="I12" s="132"/>
      <x:c r="J12" s="132"/>
      <x:c r="K12" s="160"/>
      <x:c r="L12" s="132"/>
      <x:c r="M12" s="132"/>
      <x:c r="N12" s="132"/>
      <x:c r="O12" s="132"/>
      <x:c r="P12" s="132"/>
      <x:c r="Q12" s="132"/>
      <x:c r="R12" s="132"/>
      <x:c r="S12" s="133"/>
      <x:c r="T12" s="137"/>
    </x:row>
    <x:row r="13">
      <x:c r="A13" s="131"/>
      <x:c r="B13" s="132"/>
      <x:c r="C13" s="132"/>
      <x:c r="D13" s="132"/>
      <x:c r="E13" s="133"/>
      <x:c r="F13" s="133"/>
      <x:c r="G13" s="132"/>
      <x:c r="H13" s="132"/>
      <x:c r="I13" s="132"/>
      <x:c r="J13" s="132"/>
      <x:c r="K13" s="160"/>
      <x:c r="L13" s="132"/>
      <x:c r="M13" s="132"/>
      <x:c r="N13" s="132"/>
      <x:c r="O13" s="132"/>
      <x:c r="P13" s="132"/>
      <x:c r="Q13" s="132"/>
      <x:c r="R13" s="132"/>
      <x:c r="S13" s="133"/>
      <x:c r="T13" s="137"/>
    </x:row>
    <x:row r="14">
      <x:c r="A14" s="131"/>
      <x:c r="B14" s="132"/>
      <x:c r="C14" s="132"/>
      <x:c r="D14" s="132"/>
      <x:c r="E14" s="133"/>
      <x:c r="F14" s="133"/>
      <x:c r="G14" s="132"/>
      <x:c r="H14" s="132"/>
      <x:c r="I14" s="132"/>
      <x:c r="J14" s="132"/>
      <x:c r="K14" s="160"/>
      <x:c r="L14" s="132"/>
      <x:c r="M14" s="132"/>
      <x:c r="N14" s="132"/>
      <x:c r="O14" s="132"/>
      <x:c r="P14" s="132"/>
      <x:c r="Q14" s="132"/>
      <x:c r="R14" s="132"/>
      <x:c r="S14" s="133"/>
      <x:c r="T14" s="137"/>
    </x:row>
    <x:row r="15">
      <x:c r="A15" s="131"/>
      <x:c r="B15" s="132"/>
      <x:c r="C15" s="132"/>
      <x:c r="D15" s="132"/>
      <x:c r="E15" s="133"/>
      <x:c r="F15" s="133"/>
      <x:c r="G15" s="132"/>
      <x:c r="H15" s="132"/>
      <x:c r="I15" s="132"/>
      <x:c r="J15" s="132"/>
      <x:c r="K15" s="160"/>
      <x:c r="L15" s="132"/>
      <x:c r="M15" s="132"/>
      <x:c r="N15" s="132"/>
      <x:c r="O15" s="132"/>
      <x:c r="P15" s="132"/>
      <x:c r="Q15" s="132"/>
      <x:c r="R15" s="132"/>
      <x:c r="S15" s="133"/>
      <x:c r="T15" s="137"/>
    </x:row>
    <x:row r="16">
      <x:c r="A16" s="131"/>
      <x:c r="B16" s="132"/>
      <x:c r="C16" s="132"/>
      <x:c r="D16" s="132"/>
      <x:c r="E16" s="133"/>
      <x:c r="F16" s="133"/>
      <x:c r="G16" s="132"/>
      <x:c r="H16" s="132"/>
      <x:c r="I16" s="132"/>
      <x:c r="J16" s="132"/>
      <x:c r="K16" s="160"/>
      <x:c r="L16" s="132"/>
      <x:c r="M16" s="132"/>
      <x:c r="N16" s="132"/>
      <x:c r="O16" s="132"/>
      <x:c r="P16" s="132"/>
      <x:c r="Q16" s="132"/>
      <x:c r="R16" s="132"/>
      <x:c r="S16" s="133"/>
      <x:c r="T16" s="137"/>
    </x:row>
    <x:row r="17">
      <x:c r="A17" s="131"/>
      <x:c r="B17" s="132"/>
      <x:c r="C17" s="132"/>
      <x:c r="D17" s="132"/>
      <x:c r="E17" s="133"/>
      <x:c r="F17" s="133"/>
      <x:c r="G17" s="132"/>
      <x:c r="H17" s="132"/>
      <x:c r="I17" s="132"/>
      <x:c r="J17" s="132"/>
      <x:c r="K17" s="160"/>
      <x:c r="L17" s="132"/>
      <x:c r="M17" s="132"/>
      <x:c r="N17" s="132"/>
      <x:c r="O17" s="132"/>
      <x:c r="P17" s="132"/>
      <x:c r="Q17" s="132"/>
      <x:c r="R17" s="132"/>
      <x:c r="S17" s="133"/>
      <x:c r="T17" s="137"/>
    </x:row>
    <x:row r="18">
      <x:c r="A18" s="131"/>
      <x:c r="B18" s="132"/>
      <x:c r="C18" s="132"/>
      <x:c r="D18" s="132"/>
      <x:c r="E18" s="133"/>
      <x:c r="F18" s="133"/>
      <x:c r="G18" s="132"/>
      <x:c r="H18" s="132"/>
      <x:c r="I18" s="132"/>
      <x:c r="J18" s="132"/>
      <x:c r="K18" s="160"/>
      <x:c r="L18" s="132"/>
      <x:c r="M18" s="132"/>
      <x:c r="N18" s="132"/>
      <x:c r="O18" s="132"/>
      <x:c r="P18" s="132"/>
      <x:c r="Q18" s="132"/>
      <x:c r="R18" s="132"/>
      <x:c r="S18" s="133"/>
      <x:c r="T18" s="137"/>
    </x:row>
    <x:row r="19">
      <x:c r="A19" s="131"/>
      <x:c r="B19" s="132"/>
      <x:c r="C19" s="132"/>
      <x:c r="D19" s="132"/>
      <x:c r="E19" s="133"/>
      <x:c r="F19" s="133"/>
      <x:c r="G19" s="132"/>
      <x:c r="H19" s="132"/>
      <x:c r="I19" s="132"/>
      <x:c r="J19" s="132"/>
      <x:c r="K19" s="160"/>
      <x:c r="L19" s="132"/>
      <x:c r="M19" s="132"/>
      <x:c r="N19" s="132"/>
      <x:c r="O19" s="132"/>
      <x:c r="P19" s="132"/>
      <x:c r="Q19" s="132"/>
      <x:c r="R19" s="132"/>
      <x:c r="S19" s="133"/>
      <x:c r="T19" s="137"/>
    </x:row>
    <x:row r="20">
      <x:c r="A20" s="131"/>
      <x:c r="B20" s="132"/>
      <x:c r="C20" s="132"/>
      <x:c r="D20" s="132"/>
      <x:c r="E20" s="133"/>
      <x:c r="F20" s="133"/>
      <x:c r="G20" s="132"/>
      <x:c r="H20" s="132"/>
      <x:c r="I20" s="132"/>
      <x:c r="J20" s="132"/>
      <x:c r="K20" s="160"/>
      <x:c r="L20" s="132"/>
      <x:c r="M20" s="132"/>
      <x:c r="N20" s="132"/>
      <x:c r="O20" s="132"/>
      <x:c r="P20" s="132"/>
      <x:c r="Q20" s="132"/>
      <x:c r="R20" s="132"/>
      <x:c r="S20" s="133"/>
      <x:c r="T20" s="137"/>
    </x:row>
    <x:row r="21">
      <x:c r="A21" s="131"/>
      <x:c r="B21" s="132"/>
      <x:c r="C21" s="132"/>
      <x:c r="D21" s="132"/>
      <x:c r="E21" s="133"/>
      <x:c r="F21" s="133"/>
      <x:c r="G21" s="132"/>
      <x:c r="H21" s="132"/>
      <x:c r="I21" s="132"/>
      <x:c r="J21" s="132"/>
      <x:c r="K21" s="160"/>
      <x:c r="L21" s="132"/>
      <x:c r="M21" s="132"/>
      <x:c r="N21" s="132"/>
      <x:c r="O21" s="132"/>
      <x:c r="P21" s="132"/>
      <x:c r="Q21" s="132"/>
      <x:c r="R21" s="132"/>
      <x:c r="S21" s="133"/>
      <x:c r="T21" s="137"/>
    </x:row>
    <x:row r="22">
      <x:c r="A22" s="131"/>
      <x:c r="B22" s="132"/>
      <x:c r="C22" s="132"/>
      <x:c r="D22" s="132"/>
      <x:c r="E22" s="133"/>
      <x:c r="F22" s="133"/>
      <x:c r="G22" s="132"/>
      <x:c r="H22" s="132"/>
      <x:c r="I22" s="132"/>
      <x:c r="J22" s="132"/>
      <x:c r="K22" s="160"/>
      <x:c r="L22" s="132"/>
      <x:c r="M22" s="132"/>
      <x:c r="N22" s="132"/>
      <x:c r="O22" s="132"/>
      <x:c r="P22" s="132"/>
      <x:c r="Q22" s="132"/>
      <x:c r="R22" s="132"/>
      <x:c r="S22" s="133"/>
      <x:c r="T22" s="137"/>
    </x:row>
    <x:row r="23">
      <x:c r="A23" s="131"/>
      <x:c r="B23" s="132"/>
      <x:c r="C23" s="132"/>
      <x:c r="D23" s="132"/>
      <x:c r="E23" s="133"/>
      <x:c r="F23" s="133"/>
      <x:c r="G23" s="132"/>
      <x:c r="H23" s="132"/>
      <x:c r="I23" s="132"/>
      <x:c r="J23" s="132"/>
      <x:c r="K23" s="160"/>
      <x:c r="L23" s="132"/>
      <x:c r="M23" s="132"/>
      <x:c r="N23" s="132"/>
      <x:c r="O23" s="132"/>
      <x:c r="P23" s="132"/>
      <x:c r="Q23" s="132"/>
      <x:c r="R23" s="132"/>
      <x:c r="S23" s="133"/>
      <x:c r="T23" s="137"/>
    </x:row>
    <x:row r="24">
      <x:c r="A24" s="131"/>
      <x:c r="B24" s="132"/>
      <x:c r="C24" s="132"/>
      <x:c r="D24" s="132"/>
      <x:c r="E24" s="133"/>
      <x:c r="F24" s="133"/>
      <x:c r="G24" s="132"/>
      <x:c r="H24" s="132"/>
      <x:c r="I24" s="132"/>
      <x:c r="J24" s="132"/>
      <x:c r="K24" s="160"/>
      <x:c r="L24" s="132"/>
      <x:c r="M24" s="132"/>
      <x:c r="N24" s="132"/>
      <x:c r="O24" s="132"/>
      <x:c r="P24" s="132"/>
      <x:c r="Q24" s="132"/>
      <x:c r="R24" s="132"/>
      <x:c r="S24" s="133"/>
      <x:c r="T24" s="137"/>
    </x:row>
    <x:row r="25">
      <x:c r="A25" s="131"/>
      <x:c r="B25" s="132"/>
      <x:c r="C25" s="132"/>
      <x:c r="D25" s="132"/>
      <x:c r="E25" s="133"/>
      <x:c r="F25" s="133"/>
      <x:c r="G25" s="132"/>
      <x:c r="H25" s="132"/>
      <x:c r="I25" s="132"/>
      <x:c r="J25" s="132"/>
      <x:c r="K25" s="160"/>
      <x:c r="L25" s="132"/>
      <x:c r="M25" s="132"/>
      <x:c r="N25" s="132"/>
      <x:c r="O25" s="132"/>
      <x:c r="P25" s="132"/>
      <x:c r="Q25" s="132"/>
      <x:c r="R25" s="132"/>
      <x:c r="S25" s="133"/>
      <x:c r="T25" s="137"/>
    </x:row>
    <x:row r="26">
      <x:c r="A26" s="131"/>
      <x:c r="B26" s="132"/>
      <x:c r="C26" s="132"/>
      <x:c r="D26" s="132"/>
      <x:c r="E26" s="133"/>
      <x:c r="F26" s="133"/>
      <x:c r="G26" s="132"/>
      <x:c r="H26" s="132"/>
      <x:c r="I26" s="132"/>
      <x:c r="J26" s="132"/>
      <x:c r="K26" s="160"/>
      <x:c r="L26" s="132"/>
      <x:c r="M26" s="132"/>
      <x:c r="N26" s="132"/>
      <x:c r="O26" s="132"/>
      <x:c r="P26" s="132"/>
      <x:c r="Q26" s="132"/>
      <x:c r="R26" s="132"/>
      <x:c r="S26" s="133"/>
      <x:c r="T26" s="137"/>
    </x:row>
    <x:row r="27">
      <x:c r="A27" s="131"/>
      <x:c r="B27" s="132"/>
      <x:c r="C27" s="132"/>
      <x:c r="D27" s="132"/>
      <x:c r="E27" s="133"/>
      <x:c r="F27" s="133"/>
      <x:c r="G27" s="132"/>
      <x:c r="H27" s="132"/>
      <x:c r="I27" s="132"/>
      <x:c r="J27" s="132"/>
      <x:c r="K27" s="160"/>
      <x:c r="L27" s="132"/>
      <x:c r="M27" s="132"/>
      <x:c r="N27" s="132"/>
      <x:c r="O27" s="132"/>
      <x:c r="P27" s="132"/>
      <x:c r="Q27" s="132"/>
      <x:c r="R27" s="132"/>
      <x:c r="S27" s="133"/>
      <x:c r="T27" s="137"/>
    </x:row>
    <x:row r="28">
      <x:c r="A28" s="131"/>
      <x:c r="B28" s="132"/>
      <x:c r="C28" s="132"/>
      <x:c r="D28" s="132"/>
      <x:c r="E28" s="133"/>
      <x:c r="F28" s="133"/>
      <x:c r="G28" s="132"/>
      <x:c r="H28" s="132"/>
      <x:c r="I28" s="132"/>
      <x:c r="J28" s="132"/>
      <x:c r="K28" s="160"/>
      <x:c r="L28" s="132"/>
      <x:c r="M28" s="132"/>
      <x:c r="N28" s="132"/>
      <x:c r="O28" s="132"/>
      <x:c r="P28" s="132"/>
      <x:c r="Q28" s="132"/>
      <x:c r="R28" s="132"/>
      <x:c r="S28" s="133"/>
      <x:c r="T28" s="137"/>
    </x:row>
    <x:row r="29">
      <x:c r="A29" s="131"/>
      <x:c r="B29" s="132"/>
      <x:c r="C29" s="132"/>
      <x:c r="D29" s="132"/>
      <x:c r="E29" s="133"/>
      <x:c r="F29" s="133"/>
      <x:c r="G29" s="132"/>
      <x:c r="H29" s="132"/>
      <x:c r="I29" s="132"/>
      <x:c r="J29" s="132"/>
      <x:c r="K29" s="160"/>
      <x:c r="L29" s="132"/>
      <x:c r="M29" s="132"/>
      <x:c r="N29" s="132"/>
      <x:c r="O29" s="132"/>
      <x:c r="P29" s="132"/>
      <x:c r="Q29" s="132"/>
      <x:c r="R29" s="132"/>
      <x:c r="S29" s="133"/>
      <x:c r="T29" s="137"/>
    </x:row>
    <x:row r="30">
      <x:c r="A30" s="131"/>
      <x:c r="B30" s="132"/>
      <x:c r="C30" s="132"/>
      <x:c r="D30" s="132"/>
      <x:c r="E30" s="133"/>
      <x:c r="F30" s="133"/>
      <x:c r="G30" s="132"/>
      <x:c r="H30" s="132"/>
      <x:c r="I30" s="132"/>
      <x:c r="J30" s="132"/>
      <x:c r="K30" s="160"/>
      <x:c r="L30" s="132"/>
      <x:c r="M30" s="132"/>
      <x:c r="N30" s="132"/>
      <x:c r="O30" s="132"/>
      <x:c r="P30" s="132"/>
      <x:c r="Q30" s="132"/>
      <x:c r="R30" s="132"/>
      <x:c r="S30" s="133"/>
      <x:c r="T30" s="137"/>
    </x:row>
    <x:row r="31">
      <x:c r="A31" s="131"/>
      <x:c r="B31" s="132"/>
      <x:c r="C31" s="132"/>
      <x:c r="D31" s="132"/>
      <x:c r="E31" s="133"/>
      <x:c r="F31" s="133"/>
      <x:c r="G31" s="132"/>
      <x:c r="H31" s="132"/>
      <x:c r="I31" s="132"/>
      <x:c r="J31" s="132"/>
      <x:c r="K31" s="160"/>
      <x:c r="L31" s="132"/>
      <x:c r="M31" s="132"/>
      <x:c r="N31" s="132"/>
      <x:c r="O31" s="132"/>
      <x:c r="P31" s="132"/>
      <x:c r="Q31" s="132"/>
      <x:c r="R31" s="132"/>
      <x:c r="S31" s="133"/>
      <x:c r="T31" s="137"/>
    </x:row>
    <x:row r="32">
      <x:c r="A32" s="131"/>
      <x:c r="B32" s="132"/>
      <x:c r="C32" s="132"/>
      <x:c r="D32" s="132"/>
      <x:c r="E32" s="133"/>
      <x:c r="F32" s="133"/>
      <x:c r="G32" s="132"/>
      <x:c r="H32" s="132"/>
      <x:c r="I32" s="132"/>
      <x:c r="J32" s="132"/>
      <x:c r="K32" s="160"/>
      <x:c r="L32" s="132"/>
      <x:c r="M32" s="132"/>
      <x:c r="N32" s="132"/>
      <x:c r="O32" s="132"/>
      <x:c r="P32" s="132"/>
      <x:c r="Q32" s="132"/>
      <x:c r="R32" s="132"/>
      <x:c r="S32" s="133"/>
      <x:c r="T32" s="137"/>
    </x:row>
    <x:row r="33">
      <x:c r="A33" s="131"/>
      <x:c r="B33" s="132"/>
      <x:c r="C33" s="132"/>
      <x:c r="D33" s="132"/>
      <x:c r="E33" s="133"/>
      <x:c r="F33" s="133"/>
      <x:c r="G33" s="132"/>
      <x:c r="H33" s="132"/>
      <x:c r="I33" s="132"/>
      <x:c r="J33" s="132"/>
      <x:c r="K33" s="160"/>
      <x:c r="L33" s="132"/>
      <x:c r="M33" s="132"/>
      <x:c r="N33" s="132"/>
      <x:c r="O33" s="132"/>
      <x:c r="P33" s="132"/>
      <x:c r="Q33" s="132"/>
      <x:c r="R33" s="132"/>
      <x:c r="S33" s="133"/>
      <x:c r="T33" s="137"/>
    </x:row>
    <x:row r="34">
      <x:c r="A34" s="131"/>
      <x:c r="B34" s="132"/>
      <x:c r="C34" s="132"/>
      <x:c r="D34" s="132"/>
      <x:c r="E34" s="133"/>
      <x:c r="F34" s="133"/>
      <x:c r="G34" s="132"/>
      <x:c r="H34" s="132"/>
      <x:c r="I34" s="132"/>
      <x:c r="J34" s="132"/>
      <x:c r="K34" s="160"/>
      <x:c r="L34" s="132"/>
      <x:c r="M34" s="132"/>
      <x:c r="N34" s="132"/>
      <x:c r="O34" s="132"/>
      <x:c r="P34" s="132"/>
      <x:c r="Q34" s="132"/>
      <x:c r="R34" s="132"/>
      <x:c r="S34" s="133"/>
      <x:c r="T34" s="137"/>
    </x:row>
    <x:row r="35">
      <x:c r="A35" s="131"/>
      <x:c r="B35" s="132"/>
      <x:c r="C35" s="132"/>
      <x:c r="D35" s="132"/>
      <x:c r="E35" s="133"/>
      <x:c r="F35" s="133"/>
      <x:c r="G35" s="132"/>
      <x:c r="H35" s="132"/>
      <x:c r="I35" s="132"/>
      <x:c r="J35" s="132"/>
      <x:c r="K35" s="160"/>
      <x:c r="L35" s="132"/>
      <x:c r="M35" s="132"/>
      <x:c r="N35" s="132"/>
      <x:c r="O35" s="132"/>
      <x:c r="P35" s="132"/>
      <x:c r="Q35" s="132"/>
      <x:c r="R35" s="132"/>
      <x:c r="S35" s="133"/>
      <x:c r="T35" s="137"/>
    </x:row>
    <x:row r="36">
      <x:c r="A36" s="131"/>
      <x:c r="B36" s="132"/>
      <x:c r="C36" s="132"/>
      <x:c r="D36" s="132"/>
      <x:c r="E36" s="133"/>
      <x:c r="F36" s="133"/>
      <x:c r="G36" s="132"/>
      <x:c r="H36" s="132"/>
      <x:c r="I36" s="132"/>
      <x:c r="J36" s="132"/>
      <x:c r="K36" s="160"/>
      <x:c r="L36" s="132"/>
      <x:c r="M36" s="132"/>
      <x:c r="N36" s="132"/>
      <x:c r="O36" s="132"/>
      <x:c r="P36" s="132"/>
      <x:c r="Q36" s="132"/>
      <x:c r="R36" s="132"/>
      <x:c r="S36" s="133"/>
      <x:c r="T36" s="137"/>
    </x:row>
    <x:row r="37">
      <x:c r="A37" s="131"/>
      <x:c r="B37" s="132"/>
      <x:c r="C37" s="132"/>
      <x:c r="D37" s="132"/>
      <x:c r="E37" s="133"/>
      <x:c r="F37" s="133"/>
      <x:c r="G37" s="132"/>
      <x:c r="H37" s="132"/>
      <x:c r="I37" s="132"/>
      <x:c r="J37" s="132"/>
      <x:c r="K37" s="160"/>
      <x:c r="L37" s="132"/>
      <x:c r="M37" s="132"/>
      <x:c r="N37" s="132"/>
      <x:c r="O37" s="132"/>
      <x:c r="P37" s="132"/>
      <x:c r="Q37" s="132"/>
      <x:c r="R37" s="132"/>
      <x:c r="S37" s="133"/>
      <x:c r="T37" s="137"/>
    </x:row>
    <x:row r="38">
      <x:c r="A38" s="131"/>
      <x:c r="B38" s="132"/>
      <x:c r="C38" s="132"/>
      <x:c r="D38" s="132"/>
      <x:c r="E38" s="133"/>
      <x:c r="F38" s="133"/>
      <x:c r="G38" s="132"/>
      <x:c r="H38" s="132"/>
      <x:c r="I38" s="132"/>
      <x:c r="J38" s="132"/>
      <x:c r="K38" s="160"/>
      <x:c r="L38" s="132"/>
      <x:c r="M38" s="132"/>
      <x:c r="N38" s="132"/>
      <x:c r="O38" s="132"/>
      <x:c r="P38" s="132"/>
      <x:c r="Q38" s="132"/>
      <x:c r="R38" s="132"/>
      <x:c r="S38" s="133"/>
      <x:c r="T38" s="137"/>
    </x:row>
    <x:row r="39">
      <x:c r="A39" s="131"/>
      <x:c r="B39" s="132"/>
      <x:c r="C39" s="132"/>
      <x:c r="D39" s="132"/>
      <x:c r="E39" s="133"/>
      <x:c r="F39" s="133"/>
      <x:c r="G39" s="132"/>
      <x:c r="H39" s="132"/>
      <x:c r="I39" s="132"/>
      <x:c r="J39" s="132"/>
      <x:c r="K39" s="160"/>
      <x:c r="L39" s="132"/>
      <x:c r="M39" s="132"/>
      <x:c r="N39" s="132"/>
      <x:c r="O39" s="132"/>
      <x:c r="P39" s="132"/>
      <x:c r="Q39" s="132"/>
      <x:c r="R39" s="132"/>
      <x:c r="S39" s="133"/>
      <x:c r="T39" s="137"/>
    </x:row>
    <x:row r="40">
      <x:c r="A40" s="131"/>
      <x:c r="B40" s="132"/>
      <x:c r="C40" s="132"/>
      <x:c r="D40" s="132"/>
      <x:c r="E40" s="133"/>
      <x:c r="F40" s="133"/>
      <x:c r="G40" s="132"/>
      <x:c r="H40" s="132"/>
      <x:c r="I40" s="132"/>
      <x:c r="J40" s="132"/>
      <x:c r="K40" s="160"/>
      <x:c r="L40" s="132"/>
      <x:c r="M40" s="132"/>
      <x:c r="N40" s="132"/>
      <x:c r="O40" s="132"/>
      <x:c r="P40" s="132"/>
      <x:c r="Q40" s="132"/>
      <x:c r="R40" s="132"/>
      <x:c r="S40" s="133"/>
      <x:c r="T40" s="137"/>
    </x:row>
    <x:row r="41">
      <x:c r="A41" s="131"/>
      <x:c r="B41" s="132"/>
      <x:c r="C41" s="132"/>
      <x:c r="D41" s="132"/>
      <x:c r="E41" s="133"/>
      <x:c r="F41" s="133"/>
      <x:c r="G41" s="132"/>
      <x:c r="H41" s="132"/>
      <x:c r="I41" s="132"/>
      <x:c r="J41" s="132"/>
      <x:c r="K41" s="160"/>
      <x:c r="L41" s="132"/>
      <x:c r="M41" s="132"/>
      <x:c r="N41" s="132"/>
      <x:c r="O41" s="132"/>
      <x:c r="P41" s="132"/>
      <x:c r="Q41" s="132"/>
      <x:c r="R41" s="132"/>
      <x:c r="S41" s="133"/>
      <x:c r="T41" s="137"/>
    </x:row>
    <x:row r="42">
      <x:c r="A42" s="131"/>
      <x:c r="B42" s="132"/>
      <x:c r="C42" s="132"/>
      <x:c r="D42" s="132"/>
      <x:c r="E42" s="133"/>
      <x:c r="F42" s="133"/>
      <x:c r="G42" s="132"/>
      <x:c r="H42" s="132"/>
      <x:c r="I42" s="132"/>
      <x:c r="J42" s="132"/>
      <x:c r="K42" s="160"/>
      <x:c r="L42" s="132"/>
      <x:c r="M42" s="132"/>
      <x:c r="N42" s="132"/>
      <x:c r="O42" s="132"/>
      <x:c r="P42" s="132"/>
      <x:c r="Q42" s="132"/>
      <x:c r="R42" s="132"/>
      <x:c r="S42" s="133"/>
      <x:c r="T42" s="137"/>
    </x:row>
    <x:row r="43">
      <x:c r="A43" s="131"/>
      <x:c r="B43" s="132"/>
      <x:c r="C43" s="132"/>
      <x:c r="D43" s="132"/>
      <x:c r="E43" s="133"/>
      <x:c r="F43" s="133"/>
      <x:c r="G43" s="132"/>
      <x:c r="H43" s="132"/>
      <x:c r="I43" s="132"/>
      <x:c r="J43" s="132"/>
      <x:c r="K43" s="160"/>
      <x:c r="L43" s="132"/>
      <x:c r="M43" s="132"/>
      <x:c r="N43" s="132"/>
      <x:c r="O43" s="132"/>
      <x:c r="P43" s="132"/>
      <x:c r="Q43" s="132"/>
      <x:c r="R43" s="132"/>
      <x:c r="S43" s="133"/>
      <x:c r="T43" s="137"/>
    </x:row>
    <x:row r="44">
      <x:c r="A44" s="131"/>
      <x:c r="B44" s="132"/>
      <x:c r="C44" s="132"/>
      <x:c r="D44" s="132"/>
      <x:c r="E44" s="133"/>
      <x:c r="F44" s="133"/>
      <x:c r="G44" s="132"/>
      <x:c r="H44" s="132"/>
      <x:c r="I44" s="132"/>
      <x:c r="J44" s="132"/>
      <x:c r="K44" s="160"/>
      <x:c r="L44" s="132"/>
      <x:c r="M44" s="132"/>
      <x:c r="N44" s="132"/>
      <x:c r="O44" s="132"/>
      <x:c r="P44" s="132"/>
      <x:c r="Q44" s="132"/>
      <x:c r="R44" s="132"/>
      <x:c r="S44" s="133"/>
      <x:c r="T44" s="137"/>
    </x:row>
    <x:row r="45">
      <x:c r="A45" s="131"/>
      <x:c r="B45" s="132"/>
      <x:c r="C45" s="132"/>
      <x:c r="D45" s="132"/>
      <x:c r="E45" s="133"/>
      <x:c r="F45" s="133"/>
      <x:c r="G45" s="132"/>
      <x:c r="H45" s="132"/>
      <x:c r="I45" s="132"/>
      <x:c r="J45" s="132"/>
      <x:c r="K45" s="160"/>
      <x:c r="L45" s="132"/>
      <x:c r="M45" s="132"/>
      <x:c r="N45" s="132"/>
      <x:c r="O45" s="132"/>
      <x:c r="P45" s="132"/>
      <x:c r="Q45" s="132"/>
      <x:c r="R45" s="132"/>
      <x:c r="S45" s="133"/>
      <x:c r="T45" s="137"/>
    </x:row>
    <x:row r="46">
      <x:c r="A46" s="131"/>
      <x:c r="B46" s="132"/>
      <x:c r="C46" s="132"/>
      <x:c r="D46" s="132"/>
      <x:c r="E46" s="133"/>
      <x:c r="F46" s="133"/>
      <x:c r="G46" s="132"/>
      <x:c r="H46" s="132"/>
      <x:c r="I46" s="132"/>
      <x:c r="J46" s="132"/>
      <x:c r="K46" s="160"/>
      <x:c r="L46" s="132"/>
      <x:c r="M46" s="132"/>
      <x:c r="N46" s="132"/>
      <x:c r="O46" s="132"/>
      <x:c r="P46" s="132"/>
      <x:c r="Q46" s="132"/>
      <x:c r="R46" s="132"/>
      <x:c r="S46" s="133"/>
      <x:c r="T46" s="137"/>
    </x:row>
    <x:row r="47">
      <x:c r="A47" s="131"/>
      <x:c r="B47" s="132"/>
      <x:c r="C47" s="132"/>
      <x:c r="D47" s="132"/>
      <x:c r="E47" s="133"/>
      <x:c r="F47" s="133"/>
      <x:c r="G47" s="132"/>
      <x:c r="H47" s="132"/>
      <x:c r="I47" s="132"/>
      <x:c r="J47" s="132"/>
      <x:c r="K47" s="160"/>
      <x:c r="L47" s="132"/>
      <x:c r="M47" s="132"/>
      <x:c r="N47" s="132"/>
      <x:c r="O47" s="132"/>
      <x:c r="P47" s="132"/>
      <x:c r="Q47" s="132"/>
      <x:c r="R47" s="132"/>
      <x:c r="S47" s="133"/>
      <x:c r="T47" s="137"/>
    </x:row>
    <x:row r="48">
      <x:c r="A48" s="131"/>
      <x:c r="B48" s="132"/>
      <x:c r="C48" s="132"/>
      <x:c r="D48" s="132"/>
      <x:c r="E48" s="133"/>
      <x:c r="F48" s="133"/>
      <x:c r="G48" s="132"/>
      <x:c r="H48" s="132"/>
      <x:c r="I48" s="132"/>
      <x:c r="J48" s="132"/>
      <x:c r="K48" s="160"/>
      <x:c r="L48" s="132"/>
      <x:c r="M48" s="132"/>
      <x:c r="N48" s="132"/>
      <x:c r="O48" s="132"/>
      <x:c r="P48" s="132"/>
      <x:c r="Q48" s="132"/>
      <x:c r="R48" s="132"/>
      <x:c r="S48" s="133"/>
      <x:c r="T48" s="137"/>
    </x:row>
    <x:row r="49">
      <x:c r="A49" s="131"/>
      <x:c r="B49" s="132"/>
      <x:c r="C49" s="132"/>
      <x:c r="D49" s="132"/>
      <x:c r="E49" s="133"/>
      <x:c r="F49" s="133"/>
      <x:c r="G49" s="132"/>
      <x:c r="H49" s="132"/>
      <x:c r="I49" s="132"/>
      <x:c r="J49" s="132"/>
      <x:c r="K49" s="160"/>
      <x:c r="L49" s="132"/>
      <x:c r="M49" s="132"/>
      <x:c r="N49" s="132"/>
      <x:c r="O49" s="132"/>
      <x:c r="P49" s="132"/>
      <x:c r="Q49" s="132"/>
      <x:c r="R49" s="132"/>
      <x:c r="S49" s="133"/>
      <x:c r="T49" s="137"/>
    </x:row>
    <x:row r="50">
      <x:c r="A50" s="131"/>
      <x:c r="B50" s="132"/>
      <x:c r="C50" s="132"/>
      <x:c r="D50" s="132"/>
      <x:c r="E50" s="133"/>
      <x:c r="F50" s="133"/>
      <x:c r="G50" s="132"/>
      <x:c r="H50" s="132"/>
      <x:c r="I50" s="132"/>
      <x:c r="J50" s="132"/>
      <x:c r="K50" s="160"/>
      <x:c r="L50" s="132"/>
      <x:c r="M50" s="132"/>
      <x:c r="N50" s="132"/>
      <x:c r="O50" s="132"/>
      <x:c r="P50" s="132"/>
      <x:c r="Q50" s="132"/>
      <x:c r="R50" s="132"/>
      <x:c r="S50" s="133"/>
      <x:c r="T50" s="137"/>
    </x:row>
    <x:row r="51">
      <x:c r="A51" s="131"/>
      <x:c r="B51" s="132"/>
      <x:c r="C51" s="132"/>
      <x:c r="D51" s="132"/>
      <x:c r="E51" s="133"/>
      <x:c r="F51" s="133"/>
      <x:c r="G51" s="132"/>
      <x:c r="H51" s="132"/>
      <x:c r="I51" s="132"/>
      <x:c r="J51" s="132"/>
      <x:c r="K51" s="160"/>
      <x:c r="L51" s="132"/>
      <x:c r="M51" s="132"/>
      <x:c r="N51" s="132"/>
      <x:c r="O51" s="132"/>
      <x:c r="P51" s="132"/>
      <x:c r="Q51" s="132"/>
      <x:c r="R51" s="132"/>
      <x:c r="S51" s="133"/>
      <x:c r="T51" s="137"/>
    </x:row>
    <x:row r="52">
      <x:c r="A52" s="131"/>
      <x:c r="B52" s="132"/>
      <x:c r="C52" s="132"/>
      <x:c r="D52" s="132"/>
      <x:c r="E52" s="133"/>
      <x:c r="F52" s="133"/>
      <x:c r="G52" s="132"/>
      <x:c r="H52" s="132"/>
      <x:c r="I52" s="132"/>
      <x:c r="J52" s="132"/>
      <x:c r="K52" s="160"/>
      <x:c r="L52" s="132"/>
      <x:c r="M52" s="132"/>
      <x:c r="N52" s="132"/>
      <x:c r="O52" s="132"/>
      <x:c r="P52" s="132"/>
      <x:c r="Q52" s="132"/>
      <x:c r="R52" s="132"/>
      <x:c r="S52" s="133"/>
      <x:c r="T52" s="137"/>
    </x:row>
    <x:row r="53">
      <x:c r="A53" s="131"/>
      <x:c r="B53" s="132"/>
      <x:c r="C53" s="132"/>
      <x:c r="D53" s="132"/>
      <x:c r="E53" s="133"/>
      <x:c r="F53" s="133"/>
      <x:c r="G53" s="132"/>
      <x:c r="H53" s="132"/>
      <x:c r="I53" s="132"/>
      <x:c r="J53" s="132"/>
      <x:c r="K53" s="160"/>
      <x:c r="L53" s="132"/>
      <x:c r="M53" s="132"/>
      <x:c r="N53" s="132"/>
      <x:c r="O53" s="132"/>
      <x:c r="P53" s="132"/>
      <x:c r="Q53" s="132"/>
      <x:c r="R53" s="132"/>
      <x:c r="S53" s="133"/>
      <x:c r="T53" s="137"/>
    </x:row>
    <x:row r="54">
      <x:c r="A54" s="131"/>
      <x:c r="B54" s="132"/>
      <x:c r="C54" s="132"/>
      <x:c r="D54" s="132"/>
      <x:c r="E54" s="133"/>
      <x:c r="F54" s="133"/>
      <x:c r="G54" s="132"/>
      <x:c r="H54" s="132"/>
      <x:c r="I54" s="132"/>
      <x:c r="J54" s="132"/>
      <x:c r="K54" s="160"/>
      <x:c r="L54" s="132"/>
      <x:c r="M54" s="132"/>
      <x:c r="N54" s="132"/>
      <x:c r="O54" s="132"/>
      <x:c r="P54" s="132"/>
      <x:c r="Q54" s="132"/>
      <x:c r="R54" s="132"/>
      <x:c r="S54" s="133"/>
      <x:c r="T54" s="137"/>
    </x:row>
    <x:row r="55">
      <x:c r="A55" s="131"/>
      <x:c r="B55" s="132"/>
      <x:c r="C55" s="132"/>
      <x:c r="D55" s="132"/>
      <x:c r="E55" s="133"/>
      <x:c r="F55" s="133"/>
      <x:c r="G55" s="132"/>
      <x:c r="H55" s="132"/>
      <x:c r="I55" s="132"/>
      <x:c r="J55" s="132"/>
      <x:c r="K55" s="160"/>
      <x:c r="L55" s="132"/>
      <x:c r="M55" s="132"/>
      <x:c r="N55" s="132"/>
      <x:c r="O55" s="132"/>
      <x:c r="P55" s="132"/>
      <x:c r="Q55" s="132"/>
      <x:c r="R55" s="132"/>
      <x:c r="S55" s="133"/>
      <x:c r="T55" s="137"/>
    </x:row>
    <x:row r="56">
      <x:c r="A56" s="131"/>
      <x:c r="B56" s="132"/>
      <x:c r="C56" s="132"/>
      <x:c r="D56" s="132"/>
      <x:c r="E56" s="133"/>
      <x:c r="F56" s="133"/>
      <x:c r="G56" s="132"/>
      <x:c r="H56" s="132"/>
      <x:c r="I56" s="132"/>
      <x:c r="J56" s="132"/>
      <x:c r="K56" s="160"/>
      <x:c r="L56" s="132"/>
      <x:c r="M56" s="132"/>
      <x:c r="N56" s="132"/>
      <x:c r="O56" s="132"/>
      <x:c r="P56" s="132"/>
      <x:c r="Q56" s="132"/>
      <x:c r="R56" s="132"/>
      <x:c r="S56" s="133"/>
      <x:c r="T56" s="137"/>
    </x:row>
    <x:row r="57">
      <x:c r="A57" s="131"/>
      <x:c r="B57" s="132"/>
      <x:c r="C57" s="132"/>
      <x:c r="D57" s="132"/>
      <x:c r="E57" s="133"/>
      <x:c r="F57" s="133"/>
      <x:c r="G57" s="132"/>
      <x:c r="H57" s="132"/>
      <x:c r="I57" s="132"/>
      <x:c r="J57" s="132"/>
      <x:c r="K57" s="160"/>
      <x:c r="L57" s="132"/>
      <x:c r="M57" s="132"/>
      <x:c r="N57" s="132"/>
      <x:c r="O57" s="132"/>
      <x:c r="P57" s="132"/>
      <x:c r="Q57" s="132"/>
      <x:c r="R57" s="132"/>
      <x:c r="S57" s="133"/>
      <x:c r="T57" s="137"/>
    </x:row>
    <x:row r="58">
      <x:c r="A58" s="131"/>
      <x:c r="B58" s="132"/>
      <x:c r="C58" s="132"/>
      <x:c r="D58" s="132"/>
      <x:c r="E58" s="133"/>
      <x:c r="F58" s="133"/>
      <x:c r="G58" s="132"/>
      <x:c r="H58" s="132"/>
      <x:c r="I58" s="132"/>
      <x:c r="J58" s="132"/>
      <x:c r="K58" s="160"/>
      <x:c r="L58" s="132"/>
      <x:c r="M58" s="132"/>
      <x:c r="N58" s="132"/>
      <x:c r="O58" s="132"/>
      <x:c r="P58" s="132"/>
      <x:c r="Q58" s="132"/>
      <x:c r="R58" s="132"/>
      <x:c r="S58" s="133"/>
      <x:c r="T58" s="137"/>
    </x:row>
    <x:row r="59">
      <x:c r="A59" s="131"/>
      <x:c r="B59" s="132"/>
      <x:c r="C59" s="132"/>
      <x:c r="D59" s="132"/>
      <x:c r="E59" s="133"/>
      <x:c r="F59" s="133"/>
      <x:c r="G59" s="132"/>
      <x:c r="H59" s="132"/>
      <x:c r="I59" s="132"/>
      <x:c r="J59" s="132"/>
      <x:c r="K59" s="160"/>
      <x:c r="L59" s="132"/>
      <x:c r="M59" s="132"/>
      <x:c r="N59" s="132"/>
      <x:c r="O59" s="132"/>
      <x:c r="P59" s="132"/>
      <x:c r="Q59" s="132"/>
      <x:c r="R59" s="132"/>
      <x:c r="S59" s="133"/>
      <x:c r="T59" s="137"/>
    </x:row>
    <x:row r="60">
      <x:c r="A60" s="131"/>
      <x:c r="B60" s="132"/>
      <x:c r="C60" s="132"/>
      <x:c r="D60" s="132"/>
      <x:c r="E60" s="133"/>
      <x:c r="F60" s="133"/>
      <x:c r="G60" s="132"/>
      <x:c r="H60" s="132"/>
      <x:c r="I60" s="132"/>
      <x:c r="J60" s="132"/>
      <x:c r="K60" s="160"/>
      <x:c r="L60" s="132"/>
      <x:c r="M60" s="132"/>
      <x:c r="N60" s="132"/>
      <x:c r="O60" s="132"/>
      <x:c r="P60" s="132"/>
      <x:c r="Q60" s="132"/>
      <x:c r="R60" s="132"/>
      <x:c r="S60" s="133"/>
      <x:c r="T60" s="137"/>
    </x:row>
    <x:row r="61">
      <x:c r="A61" s="131"/>
      <x:c r="B61" s="132"/>
      <x:c r="C61" s="132"/>
      <x:c r="D61" s="132"/>
      <x:c r="E61" s="133"/>
      <x:c r="F61" s="133"/>
      <x:c r="G61" s="132"/>
      <x:c r="H61" s="132"/>
      <x:c r="I61" s="132"/>
      <x:c r="J61" s="132"/>
      <x:c r="K61" s="160"/>
      <x:c r="L61" s="132"/>
      <x:c r="M61" s="132"/>
      <x:c r="N61" s="132"/>
      <x:c r="O61" s="132"/>
      <x:c r="P61" s="132"/>
      <x:c r="Q61" s="132"/>
      <x:c r="R61" s="132"/>
      <x:c r="S61" s="133"/>
      <x:c r="T61" s="137"/>
    </x:row>
    <x:row r="62">
      <x:c r="A62" s="131"/>
      <x:c r="B62" s="132"/>
      <x:c r="C62" s="132"/>
      <x:c r="D62" s="132"/>
      <x:c r="E62" s="133"/>
      <x:c r="F62" s="133"/>
      <x:c r="G62" s="132"/>
      <x:c r="H62" s="132"/>
      <x:c r="I62" s="132"/>
      <x:c r="J62" s="132"/>
      <x:c r="K62" s="160"/>
      <x:c r="L62" s="132"/>
      <x:c r="M62" s="132"/>
      <x:c r="N62" s="132"/>
      <x:c r="O62" s="132"/>
      <x:c r="P62" s="132"/>
      <x:c r="Q62" s="132"/>
      <x:c r="R62" s="132"/>
      <x:c r="S62" s="133"/>
      <x:c r="T62" s="137"/>
    </x:row>
    <x:row r="63">
      <x:c r="A63" s="131"/>
      <x:c r="B63" s="132"/>
      <x:c r="C63" s="132"/>
      <x:c r="D63" s="132"/>
      <x:c r="E63" s="133"/>
      <x:c r="F63" s="133"/>
      <x:c r="G63" s="132"/>
      <x:c r="H63" s="132"/>
      <x:c r="I63" s="132"/>
      <x:c r="J63" s="132"/>
      <x:c r="K63" s="160"/>
      <x:c r="L63" s="132"/>
      <x:c r="M63" s="132"/>
      <x:c r="N63" s="132"/>
      <x:c r="O63" s="132"/>
      <x:c r="P63" s="132"/>
      <x:c r="Q63" s="132"/>
      <x:c r="R63" s="132"/>
      <x:c r="S63" s="133"/>
      <x:c r="T63" s="137"/>
    </x:row>
    <x:row r="64">
      <x:c r="A64" s="131"/>
      <x:c r="B64" s="132"/>
      <x:c r="C64" s="132"/>
      <x:c r="D64" s="132"/>
      <x:c r="E64" s="133"/>
      <x:c r="F64" s="133"/>
      <x:c r="G64" s="132"/>
      <x:c r="H64" s="132"/>
      <x:c r="I64" s="132"/>
      <x:c r="J64" s="132"/>
      <x:c r="K64" s="160"/>
      <x:c r="L64" s="132"/>
      <x:c r="M64" s="132"/>
      <x:c r="N64" s="132"/>
      <x:c r="O64" s="132"/>
      <x:c r="P64" s="132"/>
      <x:c r="Q64" s="132"/>
      <x:c r="R64" s="132"/>
      <x:c r="S64" s="133"/>
      <x:c r="T64" s="137"/>
    </x:row>
    <x:row r="65">
      <x:c r="A65" s="131"/>
      <x:c r="B65" s="132"/>
      <x:c r="C65" s="132"/>
      <x:c r="D65" s="132"/>
      <x:c r="E65" s="133"/>
      <x:c r="F65" s="133"/>
      <x:c r="G65" s="132"/>
      <x:c r="H65" s="132"/>
      <x:c r="I65" s="132"/>
      <x:c r="J65" s="132"/>
      <x:c r="K65" s="160"/>
      <x:c r="L65" s="132"/>
      <x:c r="M65" s="132"/>
      <x:c r="N65" s="132"/>
      <x:c r="O65" s="132"/>
      <x:c r="P65" s="132"/>
      <x:c r="Q65" s="132"/>
      <x:c r="R65" s="132"/>
      <x:c r="S65" s="133"/>
      <x:c r="T65" s="137"/>
    </x:row>
    <x:row r="66">
      <x:c r="A66" s="131"/>
      <x:c r="B66" s="132"/>
      <x:c r="C66" s="132"/>
      <x:c r="D66" s="132"/>
      <x:c r="E66" s="133"/>
      <x:c r="F66" s="133"/>
      <x:c r="G66" s="132"/>
      <x:c r="H66" s="132"/>
      <x:c r="I66" s="132"/>
      <x:c r="J66" s="132"/>
      <x:c r="K66" s="160"/>
      <x:c r="L66" s="132"/>
      <x:c r="M66" s="132"/>
      <x:c r="N66" s="132"/>
      <x:c r="O66" s="132"/>
      <x:c r="P66" s="132"/>
      <x:c r="Q66" s="132"/>
      <x:c r="R66" s="132"/>
      <x:c r="S66" s="133"/>
      <x:c r="T66" s="137"/>
    </x:row>
    <x:row r="67">
      <x:c r="A67" s="131"/>
      <x:c r="B67" s="132"/>
      <x:c r="C67" s="132"/>
      <x:c r="D67" s="132"/>
      <x:c r="E67" s="133"/>
      <x:c r="F67" s="133"/>
      <x:c r="G67" s="132"/>
      <x:c r="H67" s="132"/>
      <x:c r="I67" s="132"/>
      <x:c r="J67" s="132"/>
      <x:c r="K67" s="160"/>
      <x:c r="L67" s="132"/>
      <x:c r="M67" s="132"/>
      <x:c r="N67" s="132"/>
      <x:c r="O67" s="132"/>
      <x:c r="P67" s="132"/>
      <x:c r="Q67" s="132"/>
      <x:c r="R67" s="132"/>
      <x:c r="S67" s="133"/>
      <x:c r="T67" s="137"/>
    </x:row>
    <x:row r="68">
      <x:c r="A68" s="131"/>
      <x:c r="B68" s="132"/>
      <x:c r="C68" s="132"/>
      <x:c r="D68" s="132"/>
      <x:c r="E68" s="133"/>
      <x:c r="F68" s="133"/>
      <x:c r="G68" s="132"/>
      <x:c r="H68" s="132"/>
      <x:c r="I68" s="132"/>
      <x:c r="J68" s="132"/>
      <x:c r="K68" s="160"/>
      <x:c r="L68" s="132"/>
      <x:c r="M68" s="132"/>
      <x:c r="N68" s="132"/>
      <x:c r="O68" s="132"/>
      <x:c r="P68" s="132"/>
      <x:c r="Q68" s="132"/>
      <x:c r="R68" s="132"/>
      <x:c r="S68" s="133"/>
      <x:c r="T68" s="137"/>
    </x:row>
    <x:row r="69">
      <x:c r="A69" s="131"/>
      <x:c r="B69" s="132"/>
      <x:c r="C69" s="132"/>
      <x:c r="D69" s="132"/>
      <x:c r="E69" s="133"/>
      <x:c r="F69" s="133"/>
      <x:c r="G69" s="132"/>
      <x:c r="H69" s="132"/>
      <x:c r="I69" s="132"/>
      <x:c r="J69" s="132"/>
      <x:c r="K69" s="160"/>
      <x:c r="L69" s="132"/>
      <x:c r="M69" s="132"/>
      <x:c r="N69" s="132"/>
      <x:c r="O69" s="132"/>
      <x:c r="P69" s="132"/>
      <x:c r="Q69" s="132"/>
      <x:c r="R69" s="132"/>
      <x:c r="S69" s="133"/>
      <x:c r="T69" s="137"/>
    </x:row>
    <x:row r="70">
      <x:c r="A70" s="131"/>
      <x:c r="B70" s="132"/>
      <x:c r="C70" s="132"/>
      <x:c r="D70" s="132"/>
      <x:c r="E70" s="133"/>
      <x:c r="F70" s="133"/>
      <x:c r="G70" s="132"/>
      <x:c r="H70" s="132"/>
      <x:c r="I70" s="132"/>
      <x:c r="J70" s="132"/>
      <x:c r="K70" s="160"/>
      <x:c r="L70" s="132"/>
      <x:c r="M70" s="132"/>
      <x:c r="N70" s="132"/>
      <x:c r="O70" s="132"/>
      <x:c r="P70" s="132"/>
      <x:c r="Q70" s="132"/>
      <x:c r="R70" s="132"/>
      <x:c r="S70" s="133"/>
      <x:c r="T70" s="137"/>
    </x:row>
    <x:row r="71">
      <x:c r="A71" s="131"/>
      <x:c r="B71" s="132"/>
      <x:c r="C71" s="132"/>
      <x:c r="D71" s="132"/>
      <x:c r="E71" s="133"/>
      <x:c r="F71" s="133"/>
      <x:c r="G71" s="132"/>
      <x:c r="H71" s="132"/>
      <x:c r="I71" s="132"/>
      <x:c r="J71" s="132"/>
      <x:c r="K71" s="160"/>
      <x:c r="L71" s="132"/>
      <x:c r="M71" s="132"/>
      <x:c r="N71" s="132"/>
      <x:c r="O71" s="132"/>
      <x:c r="P71" s="132"/>
      <x:c r="Q71" s="132"/>
      <x:c r="R71" s="132"/>
      <x:c r="S71" s="133"/>
      <x:c r="T71" s="137"/>
    </x:row>
    <x:row r="72">
      <x:c r="A72" s="131"/>
      <x:c r="B72" s="132"/>
      <x:c r="C72" s="132"/>
      <x:c r="D72" s="132"/>
      <x:c r="E72" s="133"/>
      <x:c r="F72" s="133"/>
      <x:c r="G72" s="132"/>
      <x:c r="H72" s="132"/>
      <x:c r="I72" s="132"/>
      <x:c r="J72" s="132"/>
      <x:c r="K72" s="160"/>
      <x:c r="L72" s="132"/>
      <x:c r="M72" s="132"/>
      <x:c r="N72" s="132"/>
      <x:c r="O72" s="132"/>
      <x:c r="P72" s="132"/>
      <x:c r="Q72" s="132"/>
      <x:c r="R72" s="132"/>
      <x:c r="S72" s="133"/>
      <x:c r="T72" s="137"/>
    </x:row>
    <x:row r="73">
      <x:c r="A73" s="131"/>
      <x:c r="B73" s="132"/>
      <x:c r="C73" s="132"/>
      <x:c r="D73" s="132"/>
      <x:c r="E73" s="133"/>
      <x:c r="F73" s="133"/>
      <x:c r="G73" s="132"/>
      <x:c r="H73" s="132"/>
      <x:c r="I73" s="132"/>
      <x:c r="J73" s="132"/>
      <x:c r="K73" s="160"/>
      <x:c r="L73" s="132"/>
      <x:c r="M73" s="132"/>
      <x:c r="N73" s="132"/>
      <x:c r="O73" s="132"/>
      <x:c r="P73" s="132"/>
      <x:c r="Q73" s="132"/>
      <x:c r="R73" s="132"/>
      <x:c r="S73" s="133"/>
      <x:c r="T73" s="137"/>
    </x:row>
    <x:row r="74">
      <x:c r="A74" s="131"/>
      <x:c r="B74" s="132"/>
      <x:c r="C74" s="132"/>
      <x:c r="D74" s="132"/>
      <x:c r="E74" s="133"/>
      <x:c r="F74" s="133"/>
      <x:c r="G74" s="132"/>
      <x:c r="H74" s="132"/>
      <x:c r="I74" s="132"/>
      <x:c r="J74" s="132"/>
      <x:c r="K74" s="160"/>
      <x:c r="L74" s="132"/>
      <x:c r="M74" s="132"/>
      <x:c r="N74" s="132"/>
      <x:c r="O74" s="132"/>
      <x:c r="P74" s="132"/>
      <x:c r="Q74" s="132"/>
      <x:c r="R74" s="132"/>
      <x:c r="S74" s="133"/>
      <x:c r="T74" s="137"/>
    </x:row>
    <x:row r="75">
      <x:c r="A75" s="131"/>
      <x:c r="B75" s="132"/>
      <x:c r="C75" s="132"/>
      <x:c r="D75" s="132"/>
      <x:c r="E75" s="133"/>
      <x:c r="F75" s="133"/>
      <x:c r="G75" s="132"/>
      <x:c r="H75" s="132"/>
      <x:c r="I75" s="132"/>
      <x:c r="J75" s="132"/>
      <x:c r="K75" s="160"/>
      <x:c r="L75" s="132"/>
      <x:c r="M75" s="132"/>
      <x:c r="N75" s="132"/>
      <x:c r="O75" s="132"/>
      <x:c r="P75" s="132"/>
      <x:c r="Q75" s="132"/>
      <x:c r="R75" s="132"/>
      <x:c r="S75" s="133"/>
      <x:c r="T75" s="137"/>
    </x:row>
    <x:row r="76">
      <x:c r="A76" s="131"/>
      <x:c r="B76" s="132"/>
      <x:c r="C76" s="132"/>
      <x:c r="D76" s="132"/>
      <x:c r="E76" s="133"/>
      <x:c r="F76" s="133"/>
      <x:c r="G76" s="132"/>
      <x:c r="H76" s="132"/>
      <x:c r="I76" s="132"/>
      <x:c r="J76" s="132"/>
      <x:c r="K76" s="160"/>
      <x:c r="L76" s="132"/>
      <x:c r="M76" s="132"/>
      <x:c r="N76" s="132"/>
      <x:c r="O76" s="132"/>
      <x:c r="P76" s="132"/>
      <x:c r="Q76" s="132"/>
      <x:c r="R76" s="132"/>
      <x:c r="S76" s="133"/>
      <x:c r="T76" s="137"/>
    </x:row>
    <x:row r="77">
      <x:c r="A77" s="131"/>
      <x:c r="B77" s="132"/>
      <x:c r="C77" s="132"/>
      <x:c r="D77" s="132"/>
      <x:c r="E77" s="133"/>
      <x:c r="F77" s="133"/>
      <x:c r="G77" s="132"/>
      <x:c r="H77" s="132"/>
      <x:c r="I77" s="132"/>
      <x:c r="J77" s="132"/>
      <x:c r="K77" s="160"/>
      <x:c r="L77" s="132"/>
      <x:c r="M77" s="132"/>
      <x:c r="N77" s="132"/>
      <x:c r="O77" s="132"/>
      <x:c r="P77" s="132"/>
      <x:c r="Q77" s="132"/>
      <x:c r="R77" s="132"/>
      <x:c r="S77" s="133"/>
      <x:c r="T77" s="137"/>
    </x:row>
    <x:row r="78">
      <x:c r="A78" s="131"/>
      <x:c r="B78" s="132"/>
      <x:c r="C78" s="132"/>
      <x:c r="D78" s="132"/>
      <x:c r="E78" s="133"/>
      <x:c r="F78" s="133"/>
      <x:c r="G78" s="132"/>
      <x:c r="H78" s="132"/>
      <x:c r="I78" s="132"/>
      <x:c r="J78" s="132"/>
      <x:c r="K78" s="160"/>
      <x:c r="L78" s="132"/>
      <x:c r="M78" s="132"/>
      <x:c r="N78" s="132"/>
      <x:c r="O78" s="132"/>
      <x:c r="P78" s="132"/>
      <x:c r="Q78" s="132"/>
      <x:c r="R78" s="132"/>
      <x:c r="S78" s="133"/>
      <x:c r="T78" s="137"/>
    </x:row>
    <x:row r="79">
      <x:c r="A79" s="131"/>
      <x:c r="B79" s="132"/>
      <x:c r="C79" s="132"/>
      <x:c r="D79" s="132"/>
      <x:c r="E79" s="133"/>
      <x:c r="F79" s="133"/>
      <x:c r="G79" s="132"/>
      <x:c r="H79" s="132"/>
      <x:c r="I79" s="132"/>
      <x:c r="J79" s="132"/>
      <x:c r="K79" s="160"/>
      <x:c r="L79" s="132"/>
      <x:c r="M79" s="132"/>
      <x:c r="N79" s="132"/>
      <x:c r="O79" s="132"/>
      <x:c r="P79" s="132"/>
      <x:c r="Q79" s="132"/>
      <x:c r="R79" s="132"/>
      <x:c r="S79" s="133"/>
      <x:c r="T79" s="137"/>
    </x:row>
    <x:row r="80">
      <x:c r="A80" s="131"/>
      <x:c r="B80" s="132"/>
      <x:c r="C80" s="132"/>
      <x:c r="D80" s="132"/>
      <x:c r="E80" s="133"/>
      <x:c r="F80" s="133"/>
      <x:c r="G80" s="132"/>
      <x:c r="H80" s="132"/>
      <x:c r="I80" s="132"/>
      <x:c r="J80" s="132"/>
      <x:c r="K80" s="160"/>
      <x:c r="L80" s="132"/>
      <x:c r="M80" s="132"/>
      <x:c r="N80" s="132"/>
      <x:c r="O80" s="132"/>
      <x:c r="P80" s="132"/>
      <x:c r="Q80" s="132"/>
      <x:c r="R80" s="132"/>
      <x:c r="S80" s="133"/>
      <x:c r="T80" s="137"/>
    </x:row>
    <x:row r="81">
      <x:c r="A81" s="131"/>
      <x:c r="B81" s="132"/>
      <x:c r="C81" s="132"/>
      <x:c r="D81" s="132"/>
      <x:c r="E81" s="133"/>
      <x:c r="F81" s="133"/>
      <x:c r="G81" s="132"/>
      <x:c r="H81" s="132"/>
      <x:c r="I81" s="132"/>
      <x:c r="J81" s="132"/>
      <x:c r="K81" s="160"/>
      <x:c r="L81" s="132"/>
      <x:c r="M81" s="132"/>
      <x:c r="N81" s="132"/>
      <x:c r="O81" s="132"/>
      <x:c r="P81" s="132"/>
      <x:c r="Q81" s="132"/>
      <x:c r="R81" s="132"/>
      <x:c r="S81" s="133"/>
      <x:c r="T81" s="137"/>
    </x:row>
    <x:row r="82">
      <x:c r="A82" s="131"/>
      <x:c r="B82" s="132"/>
      <x:c r="C82" s="132"/>
      <x:c r="D82" s="132"/>
      <x:c r="E82" s="133"/>
      <x:c r="F82" s="133"/>
      <x:c r="G82" s="132"/>
      <x:c r="H82" s="132"/>
      <x:c r="I82" s="132"/>
      <x:c r="J82" s="132"/>
      <x:c r="K82" s="160"/>
      <x:c r="L82" s="132"/>
      <x:c r="M82" s="132"/>
      <x:c r="N82" s="132"/>
      <x:c r="O82" s="132"/>
      <x:c r="P82" s="132"/>
      <x:c r="Q82" s="132"/>
      <x:c r="R82" s="132"/>
      <x:c r="S82" s="133"/>
      <x:c r="T82" s="137"/>
    </x:row>
    <x:row r="83">
      <x:c r="A83" s="131"/>
      <x:c r="B83" s="132"/>
      <x:c r="C83" s="132"/>
      <x:c r="D83" s="132"/>
      <x:c r="E83" s="133"/>
      <x:c r="F83" s="133"/>
      <x:c r="G83" s="132"/>
      <x:c r="H83" s="132"/>
      <x:c r="I83" s="132"/>
      <x:c r="J83" s="132"/>
      <x:c r="K83" s="160"/>
      <x:c r="L83" s="132"/>
      <x:c r="M83" s="132"/>
      <x:c r="N83" s="132"/>
      <x:c r="O83" s="132"/>
      <x:c r="P83" s="132"/>
      <x:c r="Q83" s="132"/>
      <x:c r="R83" s="132"/>
      <x:c r="S83" s="133"/>
      <x:c r="T83" s="137"/>
    </x:row>
    <x:row r="84">
      <x:c r="A84" s="131"/>
      <x:c r="B84" s="132"/>
      <x:c r="C84" s="132"/>
      <x:c r="D84" s="132"/>
      <x:c r="E84" s="133"/>
      <x:c r="F84" s="133"/>
      <x:c r="G84" s="132"/>
      <x:c r="H84" s="132"/>
      <x:c r="I84" s="132"/>
      <x:c r="J84" s="132"/>
      <x:c r="K84" s="160"/>
      <x:c r="L84" s="132"/>
      <x:c r="M84" s="132"/>
      <x:c r="N84" s="132"/>
      <x:c r="O84" s="132"/>
      <x:c r="P84" s="132"/>
      <x:c r="Q84" s="132"/>
      <x:c r="R84" s="132"/>
      <x:c r="S84" s="133"/>
      <x:c r="T84" s="137"/>
    </x:row>
    <x:row r="85">
      <x:c r="A85" s="131"/>
      <x:c r="B85" s="132"/>
      <x:c r="C85" s="132"/>
      <x:c r="D85" s="132"/>
      <x:c r="E85" s="133"/>
      <x:c r="F85" s="133"/>
      <x:c r="G85" s="132"/>
      <x:c r="H85" s="132"/>
      <x:c r="I85" s="132"/>
      <x:c r="J85" s="132"/>
      <x:c r="K85" s="160"/>
      <x:c r="L85" s="132"/>
      <x:c r="M85" s="132"/>
      <x:c r="N85" s="132"/>
      <x:c r="O85" s="132"/>
      <x:c r="P85" s="132"/>
      <x:c r="Q85" s="132"/>
      <x:c r="R85" s="132"/>
      <x:c r="S85" s="133"/>
      <x:c r="T85" s="137"/>
    </x:row>
    <x:row r="86">
      <x:c r="A86" s="131"/>
      <x:c r="B86" s="132"/>
      <x:c r="C86" s="132"/>
      <x:c r="D86" s="132"/>
      <x:c r="E86" s="133"/>
      <x:c r="F86" s="133"/>
      <x:c r="G86" s="132"/>
      <x:c r="H86" s="132"/>
      <x:c r="I86" s="132"/>
      <x:c r="J86" s="132"/>
      <x:c r="K86" s="160"/>
      <x:c r="L86" s="132"/>
      <x:c r="M86" s="132"/>
      <x:c r="N86" s="132"/>
      <x:c r="O86" s="132"/>
      <x:c r="P86" s="132"/>
      <x:c r="Q86" s="132"/>
      <x:c r="R86" s="132"/>
      <x:c r="S86" s="133"/>
      <x:c r="T86" s="137"/>
    </x:row>
    <x:row r="87">
      <x:c r="A87" s="131"/>
      <x:c r="B87" s="132"/>
      <x:c r="C87" s="132"/>
      <x:c r="D87" s="132"/>
      <x:c r="E87" s="133"/>
      <x:c r="F87" s="133"/>
      <x:c r="G87" s="132"/>
      <x:c r="H87" s="132"/>
      <x:c r="I87" s="132"/>
      <x:c r="J87" s="132"/>
      <x:c r="K87" s="160"/>
      <x:c r="L87" s="132"/>
      <x:c r="M87" s="132"/>
      <x:c r="N87" s="132"/>
      <x:c r="O87" s="132"/>
      <x:c r="P87" s="132"/>
      <x:c r="Q87" s="132"/>
      <x:c r="R87" s="132"/>
      <x:c r="S87" s="133"/>
      <x:c r="T87" s="137"/>
    </x:row>
    <x:row r="88">
      <x:c r="A88" s="131"/>
      <x:c r="B88" s="132"/>
      <x:c r="C88" s="132"/>
      <x:c r="D88" s="132"/>
      <x:c r="E88" s="133"/>
      <x:c r="F88" s="133"/>
      <x:c r="G88" s="132"/>
      <x:c r="H88" s="132"/>
      <x:c r="I88" s="132"/>
      <x:c r="J88" s="132"/>
      <x:c r="K88" s="160"/>
      <x:c r="L88" s="132"/>
      <x:c r="M88" s="132"/>
      <x:c r="N88" s="132"/>
      <x:c r="O88" s="132"/>
      <x:c r="P88" s="132"/>
      <x:c r="Q88" s="132"/>
      <x:c r="R88" s="132"/>
      <x:c r="S88" s="133"/>
      <x:c r="T88" s="137"/>
    </x:row>
    <x:row r="89">
      <x:c r="A89" s="131"/>
      <x:c r="B89" s="132"/>
      <x:c r="C89" s="132"/>
      <x:c r="D89" s="132"/>
      <x:c r="E89" s="133"/>
      <x:c r="F89" s="133"/>
      <x:c r="G89" s="132"/>
      <x:c r="H89" s="132"/>
      <x:c r="I89" s="132"/>
      <x:c r="J89" s="132"/>
      <x:c r="K89" s="160"/>
      <x:c r="L89" s="132"/>
      <x:c r="M89" s="132"/>
      <x:c r="N89" s="132"/>
      <x:c r="O89" s="132"/>
      <x:c r="P89" s="132"/>
      <x:c r="Q89" s="132"/>
      <x:c r="R89" s="132"/>
      <x:c r="S89" s="133"/>
      <x:c r="T89" s="137"/>
    </x:row>
    <x:row r="90">
      <x:c r="A90" s="131"/>
      <x:c r="B90" s="132"/>
      <x:c r="C90" s="132"/>
      <x:c r="D90" s="132"/>
      <x:c r="E90" s="133"/>
      <x:c r="F90" s="133"/>
      <x:c r="G90" s="132"/>
      <x:c r="H90" s="132"/>
      <x:c r="I90" s="132"/>
      <x:c r="J90" s="132"/>
      <x:c r="K90" s="160"/>
      <x:c r="L90" s="132"/>
      <x:c r="M90" s="132"/>
      <x:c r="N90" s="132"/>
      <x:c r="O90" s="132"/>
      <x:c r="P90" s="132"/>
      <x:c r="Q90" s="132"/>
      <x:c r="R90" s="132"/>
      <x:c r="S90" s="133"/>
      <x:c r="T90" s="137"/>
    </x:row>
    <x:row r="91">
      <x:c r="A91" s="131"/>
      <x:c r="B91" s="132"/>
      <x:c r="C91" s="132"/>
      <x:c r="D91" s="132"/>
      <x:c r="E91" s="133"/>
      <x:c r="F91" s="133"/>
      <x:c r="G91" s="132"/>
      <x:c r="H91" s="132"/>
      <x:c r="I91" s="132"/>
      <x:c r="J91" s="132"/>
      <x:c r="K91" s="160"/>
      <x:c r="L91" s="132"/>
      <x:c r="M91" s="132"/>
      <x:c r="N91" s="132"/>
      <x:c r="O91" s="132"/>
      <x:c r="P91" s="132"/>
      <x:c r="Q91" s="132"/>
      <x:c r="R91" s="132"/>
      <x:c r="S91" s="133"/>
      <x:c r="T91" s="137"/>
    </x:row>
    <x:row r="92">
      <x:c r="A92" s="131"/>
      <x:c r="B92" s="132"/>
      <x:c r="C92" s="132"/>
      <x:c r="D92" s="132"/>
      <x:c r="E92" s="133"/>
      <x:c r="F92" s="133"/>
      <x:c r="G92" s="132"/>
      <x:c r="H92" s="132"/>
      <x:c r="I92" s="132"/>
      <x:c r="J92" s="132"/>
      <x:c r="K92" s="160"/>
      <x:c r="L92" s="132"/>
      <x:c r="M92" s="132"/>
      <x:c r="N92" s="132"/>
      <x:c r="O92" s="132"/>
      <x:c r="P92" s="132"/>
      <x:c r="Q92" s="132"/>
      <x:c r="R92" s="132"/>
      <x:c r="S92" s="133"/>
      <x:c r="T92" s="137"/>
    </x:row>
    <x:row r="93">
      <x:c r="A93" s="131"/>
      <x:c r="B93" s="132"/>
      <x:c r="C93" s="132"/>
      <x:c r="D93" s="132"/>
      <x:c r="E93" s="133"/>
      <x:c r="F93" s="133"/>
      <x:c r="G93" s="132"/>
      <x:c r="H93" s="132"/>
      <x:c r="I93" s="132"/>
      <x:c r="J93" s="132"/>
      <x:c r="K93" s="160"/>
      <x:c r="L93" s="132"/>
      <x:c r="M93" s="132"/>
      <x:c r="N93" s="132"/>
      <x:c r="O93" s="132"/>
      <x:c r="P93" s="132"/>
      <x:c r="Q93" s="132"/>
      <x:c r="R93" s="132"/>
      <x:c r="S93" s="133"/>
      <x:c r="T93" s="137"/>
    </x:row>
    <x:row r="94">
      <x:c r="A94" s="131"/>
      <x:c r="B94" s="132"/>
      <x:c r="C94" s="132"/>
      <x:c r="D94" s="132"/>
      <x:c r="E94" s="133"/>
      <x:c r="F94" s="133"/>
      <x:c r="G94" s="132"/>
      <x:c r="H94" s="132"/>
      <x:c r="I94" s="132"/>
      <x:c r="J94" s="132"/>
      <x:c r="K94" s="160"/>
      <x:c r="L94" s="132"/>
      <x:c r="M94" s="132"/>
      <x:c r="N94" s="132"/>
      <x:c r="O94" s="132"/>
      <x:c r="P94" s="132"/>
      <x:c r="Q94" s="132"/>
      <x:c r="R94" s="132"/>
      <x:c r="S94" s="133"/>
      <x:c r="T94" s="137"/>
    </x:row>
    <x:row r="95">
      <x:c r="A95" s="131"/>
      <x:c r="B95" s="132"/>
      <x:c r="C95" s="132"/>
      <x:c r="D95" s="132"/>
      <x:c r="E95" s="133"/>
      <x:c r="F95" s="133"/>
      <x:c r="G95" s="132"/>
      <x:c r="H95" s="132"/>
      <x:c r="I95" s="132"/>
      <x:c r="J95" s="132"/>
      <x:c r="K95" s="160"/>
      <x:c r="L95" s="132"/>
      <x:c r="M95" s="132"/>
      <x:c r="N95" s="132"/>
      <x:c r="O95" s="132"/>
      <x:c r="P95" s="132"/>
      <x:c r="Q95" s="132"/>
      <x:c r="R95" s="132"/>
      <x:c r="S95" s="133"/>
      <x:c r="T95" s="137"/>
    </x:row>
    <x:row r="96">
      <x:c r="A96" s="131"/>
      <x:c r="B96" s="132"/>
      <x:c r="C96" s="132"/>
      <x:c r="D96" s="132"/>
      <x:c r="E96" s="133"/>
      <x:c r="F96" s="133"/>
      <x:c r="G96" s="132"/>
      <x:c r="H96" s="132"/>
      <x:c r="I96" s="132"/>
      <x:c r="J96" s="132"/>
      <x:c r="K96" s="160"/>
      <x:c r="L96" s="132"/>
      <x:c r="M96" s="132"/>
      <x:c r="N96" s="132"/>
      <x:c r="O96" s="132"/>
      <x:c r="P96" s="132"/>
      <x:c r="Q96" s="132"/>
      <x:c r="R96" s="132"/>
      <x:c r="S96" s="133"/>
      <x:c r="T96" s="137"/>
    </x:row>
    <x:row r="97">
      <x:c r="A97" s="131"/>
      <x:c r="B97" s="132"/>
      <x:c r="C97" s="132"/>
      <x:c r="D97" s="132"/>
      <x:c r="E97" s="133"/>
      <x:c r="F97" s="133"/>
      <x:c r="G97" s="132"/>
      <x:c r="H97" s="132"/>
      <x:c r="I97" s="132"/>
      <x:c r="J97" s="132"/>
      <x:c r="K97" s="160"/>
      <x:c r="L97" s="132"/>
      <x:c r="M97" s="132"/>
      <x:c r="N97" s="132"/>
      <x:c r="O97" s="132"/>
      <x:c r="P97" s="132"/>
      <x:c r="Q97" s="132"/>
      <x:c r="R97" s="132"/>
      <x:c r="S97" s="133"/>
      <x:c r="T97" s="137"/>
    </x:row>
    <x:row r="98">
      <x:c r="A98" s="131"/>
      <x:c r="B98" s="132"/>
      <x:c r="C98" s="132"/>
      <x:c r="D98" s="132"/>
      <x:c r="E98" s="133"/>
      <x:c r="F98" s="133"/>
      <x:c r="G98" s="132"/>
      <x:c r="H98" s="132"/>
      <x:c r="I98" s="132"/>
      <x:c r="J98" s="132"/>
      <x:c r="K98" s="160"/>
      <x:c r="L98" s="132"/>
      <x:c r="M98" s="132"/>
      <x:c r="N98" s="132"/>
      <x:c r="O98" s="132"/>
      <x:c r="P98" s="132"/>
      <x:c r="Q98" s="132"/>
      <x:c r="R98" s="132"/>
      <x:c r="S98" s="133"/>
      <x:c r="T98" s="137"/>
    </x:row>
    <x:row r="99">
      <x:c r="A99" s="131"/>
      <x:c r="B99" s="132"/>
      <x:c r="C99" s="132"/>
      <x:c r="D99" s="132"/>
      <x:c r="E99" s="133"/>
      <x:c r="F99" s="133"/>
      <x:c r="G99" s="132"/>
      <x:c r="H99" s="132"/>
      <x:c r="I99" s="132"/>
      <x:c r="J99" s="132"/>
      <x:c r="K99" s="160"/>
      <x:c r="L99" s="132"/>
      <x:c r="M99" s="132"/>
      <x:c r="N99" s="132"/>
      <x:c r="O99" s="132"/>
      <x:c r="P99" s="132"/>
      <x:c r="Q99" s="132"/>
      <x:c r="R99" s="132"/>
      <x:c r="S99" s="133"/>
      <x:c r="T99" s="137"/>
    </x:row>
    <x:row r="100">
      <x:c r="A100" s="131"/>
      <x:c r="B100" s="132"/>
      <x:c r="C100" s="132"/>
      <x:c r="D100" s="132"/>
      <x:c r="E100" s="133"/>
      <x:c r="F100" s="133"/>
      <x:c r="G100" s="132"/>
      <x:c r="H100" s="132"/>
      <x:c r="I100" s="132"/>
      <x:c r="J100" s="132"/>
      <x:c r="K100" s="160"/>
      <x:c r="L100" s="132"/>
      <x:c r="M100" s="132"/>
      <x:c r="N100" s="132"/>
      <x:c r="O100" s="132"/>
      <x:c r="P100" s="132"/>
      <x:c r="Q100" s="132"/>
      <x:c r="R100" s="132"/>
      <x:c r="S100" s="133"/>
      <x:c r="T100" s="137"/>
    </x:row>
    <x:row r="101">
      <x:c r="A101" s="131"/>
      <x:c r="B101" s="132"/>
      <x:c r="C101" s="132"/>
      <x:c r="D101" s="132"/>
      <x:c r="E101" s="133"/>
      <x:c r="F101" s="133"/>
      <x:c r="G101" s="132"/>
      <x:c r="H101" s="132"/>
      <x:c r="I101" s="132"/>
      <x:c r="J101" s="132"/>
      <x:c r="K101" s="160"/>
      <x:c r="L101" s="132"/>
      <x:c r="M101" s="132"/>
      <x:c r="N101" s="132"/>
      <x:c r="O101" s="132"/>
      <x:c r="P101" s="132"/>
      <x:c r="Q101" s="132"/>
      <x:c r="R101" s="132"/>
      <x:c r="S101" s="133"/>
      <x:c r="T101" s="137"/>
    </x:row>
    <x:row r="102">
      <x:c r="A102" s="131"/>
      <x:c r="B102" s="132"/>
      <x:c r="C102" s="132"/>
      <x:c r="D102" s="132"/>
      <x:c r="E102" s="133"/>
      <x:c r="F102" s="133"/>
      <x:c r="G102" s="132"/>
      <x:c r="H102" s="132"/>
      <x:c r="I102" s="132"/>
      <x:c r="J102" s="132"/>
      <x:c r="K102" s="160"/>
      <x:c r="L102" s="132"/>
      <x:c r="M102" s="132"/>
      <x:c r="N102" s="132"/>
      <x:c r="O102" s="132"/>
      <x:c r="P102" s="132"/>
      <x:c r="Q102" s="132"/>
      <x:c r="R102" s="132"/>
      <x:c r="S102" s="133"/>
      <x:c r="T102" s="137"/>
    </x:row>
    <x:row r="103">
      <x:c r="A103" s="131"/>
      <x:c r="B103" s="132"/>
      <x:c r="C103" s="132"/>
      <x:c r="D103" s="132"/>
      <x:c r="E103" s="133"/>
      <x:c r="F103" s="133"/>
      <x:c r="G103" s="132"/>
      <x:c r="H103" s="132"/>
      <x:c r="I103" s="132"/>
      <x:c r="J103" s="132"/>
      <x:c r="K103" s="160"/>
      <x:c r="L103" s="132"/>
      <x:c r="M103" s="132"/>
      <x:c r="N103" s="132"/>
      <x:c r="O103" s="132"/>
      <x:c r="P103" s="132"/>
      <x:c r="Q103" s="132"/>
      <x:c r="R103" s="132"/>
      <x:c r="S103" s="133"/>
      <x:c r="T103" s="137"/>
    </x:row>
    <x:row r="104">
      <x:c r="A104" s="131"/>
      <x:c r="B104" s="132"/>
      <x:c r="C104" s="132"/>
      <x:c r="D104" s="132"/>
      <x:c r="E104" s="133"/>
      <x:c r="F104" s="133"/>
      <x:c r="G104" s="132"/>
      <x:c r="H104" s="132"/>
      <x:c r="I104" s="132"/>
      <x:c r="J104" s="132"/>
      <x:c r="K104" s="160"/>
      <x:c r="L104" s="132"/>
      <x:c r="M104" s="132"/>
      <x:c r="N104" s="132"/>
      <x:c r="O104" s="132"/>
      <x:c r="P104" s="132"/>
      <x:c r="Q104" s="132"/>
      <x:c r="R104" s="132"/>
      <x:c r="S104" s="133"/>
      <x:c r="T104" s="137"/>
    </x:row>
    <x:row r="105">
      <x:c r="A105" s="131"/>
      <x:c r="B105" s="132"/>
      <x:c r="C105" s="132"/>
      <x:c r="D105" s="132"/>
      <x:c r="E105" s="133"/>
      <x:c r="F105" s="133"/>
      <x:c r="G105" s="132"/>
      <x:c r="H105" s="132"/>
      <x:c r="I105" s="132"/>
      <x:c r="J105" s="132"/>
      <x:c r="K105" s="160"/>
      <x:c r="L105" s="132"/>
      <x:c r="M105" s="132"/>
      <x:c r="N105" s="132"/>
      <x:c r="O105" s="132"/>
      <x:c r="P105" s="132"/>
      <x:c r="Q105" s="132"/>
      <x:c r="R105" s="132"/>
      <x:c r="S105" s="133"/>
      <x:c r="T105" s="137"/>
    </x:row>
    <x:row r="106">
      <x:c r="A106" s="131"/>
      <x:c r="B106" s="132"/>
      <x:c r="C106" s="132"/>
      <x:c r="D106" s="132"/>
      <x:c r="E106" s="133"/>
      <x:c r="F106" s="133"/>
      <x:c r="G106" s="132"/>
      <x:c r="H106" s="132"/>
      <x:c r="I106" s="132"/>
      <x:c r="J106" s="132"/>
      <x:c r="K106" s="160"/>
      <x:c r="L106" s="132"/>
      <x:c r="M106" s="132"/>
      <x:c r="N106" s="132"/>
      <x:c r="O106" s="132"/>
      <x:c r="P106" s="132"/>
      <x:c r="Q106" s="132"/>
      <x:c r="R106" s="132"/>
      <x:c r="S106" s="133"/>
      <x:c r="T106" s="137"/>
    </x:row>
    <x:row r="107">
      <x:c r="A107" s="131"/>
      <x:c r="B107" s="132"/>
      <x:c r="C107" s="132"/>
      <x:c r="D107" s="132"/>
      <x:c r="E107" s="133"/>
      <x:c r="F107" s="133"/>
      <x:c r="G107" s="132"/>
      <x:c r="H107" s="132"/>
      <x:c r="I107" s="132"/>
      <x:c r="J107" s="132"/>
      <x:c r="K107" s="160"/>
      <x:c r="L107" s="132"/>
      <x:c r="M107" s="132"/>
      <x:c r="N107" s="132"/>
      <x:c r="O107" s="132"/>
      <x:c r="P107" s="132"/>
      <x:c r="Q107" s="132"/>
      <x:c r="R107" s="132"/>
      <x:c r="S107" s="133"/>
      <x:c r="T107" s="137"/>
    </x:row>
    <x:row r="108">
      <x:c r="A108" s="131"/>
      <x:c r="B108" s="132"/>
      <x:c r="C108" s="132"/>
      <x:c r="D108" s="132"/>
      <x:c r="E108" s="133"/>
      <x:c r="F108" s="133"/>
      <x:c r="G108" s="132"/>
      <x:c r="H108" s="132"/>
      <x:c r="I108" s="132"/>
      <x:c r="J108" s="132"/>
      <x:c r="K108" s="160"/>
      <x:c r="L108" s="132"/>
      <x:c r="M108" s="132"/>
      <x:c r="N108" s="132"/>
      <x:c r="O108" s="132"/>
      <x:c r="P108" s="132"/>
      <x:c r="Q108" s="132"/>
      <x:c r="R108" s="132"/>
      <x:c r="S108" s="133"/>
      <x:c r="T108" s="137"/>
    </x:row>
    <x:row r="109">
      <x:c r="A109" s="131"/>
      <x:c r="B109" s="132"/>
      <x:c r="C109" s="132"/>
      <x:c r="D109" s="132"/>
      <x:c r="E109" s="133"/>
      <x:c r="F109" s="133"/>
      <x:c r="G109" s="132"/>
      <x:c r="H109" s="132"/>
      <x:c r="I109" s="132"/>
      <x:c r="J109" s="132"/>
      <x:c r="K109" s="160"/>
      <x:c r="L109" s="132"/>
      <x:c r="M109" s="132"/>
      <x:c r="N109" s="132"/>
      <x:c r="O109" s="132"/>
      <x:c r="P109" s="132"/>
      <x:c r="Q109" s="132"/>
      <x:c r="R109" s="132"/>
      <x:c r="S109" s="133"/>
      <x:c r="T109" s="137"/>
    </x:row>
    <x:row r="110">
      <x:c r="A110" s="131"/>
      <x:c r="B110" s="132"/>
      <x:c r="C110" s="132"/>
      <x:c r="D110" s="132"/>
      <x:c r="E110" s="133"/>
      <x:c r="F110" s="133"/>
      <x:c r="G110" s="132"/>
      <x:c r="H110" s="132"/>
      <x:c r="I110" s="132"/>
      <x:c r="J110" s="132"/>
      <x:c r="K110" s="160"/>
      <x:c r="L110" s="132"/>
      <x:c r="M110" s="132"/>
      <x:c r="N110" s="132"/>
      <x:c r="O110" s="132"/>
      <x:c r="P110" s="132"/>
      <x:c r="Q110" s="132"/>
      <x:c r="R110" s="132"/>
      <x:c r="S110" s="133"/>
      <x:c r="T110" s="137"/>
    </x:row>
    <x:row r="111">
      <x:c r="A111" s="131"/>
      <x:c r="B111" s="132"/>
      <x:c r="C111" s="132"/>
      <x:c r="D111" s="132"/>
      <x:c r="E111" s="133"/>
      <x:c r="F111" s="133"/>
      <x:c r="G111" s="132"/>
      <x:c r="H111" s="132"/>
      <x:c r="I111" s="132"/>
      <x:c r="J111" s="132"/>
      <x:c r="K111" s="160"/>
      <x:c r="L111" s="132"/>
      <x:c r="M111" s="132"/>
      <x:c r="N111" s="132"/>
      <x:c r="O111" s="132"/>
      <x:c r="P111" s="132"/>
      <x:c r="Q111" s="132"/>
      <x:c r="R111" s="132"/>
      <x:c r="S111" s="133"/>
      <x:c r="T111" s="137"/>
    </x:row>
    <x:row r="112">
      <x:c r="A112" s="131"/>
      <x:c r="B112" s="132"/>
      <x:c r="C112" s="132"/>
      <x:c r="D112" s="132"/>
      <x:c r="E112" s="133"/>
      <x:c r="F112" s="133"/>
      <x:c r="G112" s="132"/>
      <x:c r="H112" s="132"/>
      <x:c r="I112" s="132"/>
      <x:c r="J112" s="132"/>
      <x:c r="K112" s="160"/>
      <x:c r="L112" s="132"/>
      <x:c r="M112" s="132"/>
      <x:c r="N112" s="132"/>
      <x:c r="O112" s="132"/>
      <x:c r="P112" s="132"/>
      <x:c r="Q112" s="132"/>
      <x:c r="R112" s="132"/>
      <x:c r="S112" s="133"/>
      <x:c r="T112" s="137"/>
    </x:row>
    <x:row r="113">
      <x:c r="A113" s="131"/>
      <x:c r="B113" s="132"/>
      <x:c r="C113" s="132"/>
      <x:c r="D113" s="132"/>
      <x:c r="E113" s="133"/>
      <x:c r="F113" s="133"/>
      <x:c r="G113" s="132"/>
      <x:c r="H113" s="132"/>
      <x:c r="I113" s="132"/>
      <x:c r="J113" s="132"/>
      <x:c r="K113" s="160"/>
      <x:c r="L113" s="132"/>
      <x:c r="M113" s="132"/>
      <x:c r="N113" s="132"/>
      <x:c r="O113" s="132"/>
      <x:c r="P113" s="132"/>
      <x:c r="Q113" s="132"/>
      <x:c r="R113" s="132"/>
      <x:c r="S113" s="133"/>
      <x:c r="T113" s="137"/>
    </x:row>
    <x:row r="114">
      <x:c r="A114" s="131"/>
      <x:c r="B114" s="132"/>
      <x:c r="C114" s="132"/>
      <x:c r="D114" s="132"/>
      <x:c r="E114" s="133"/>
      <x:c r="F114" s="133"/>
      <x:c r="G114" s="132"/>
      <x:c r="H114" s="132"/>
      <x:c r="I114" s="132"/>
      <x:c r="J114" s="132"/>
      <x:c r="K114" s="160"/>
      <x:c r="L114" s="132"/>
      <x:c r="M114" s="132"/>
      <x:c r="N114" s="132"/>
      <x:c r="O114" s="132"/>
      <x:c r="P114" s="132"/>
      <x:c r="Q114" s="132"/>
      <x:c r="R114" s="132"/>
      <x:c r="S114" s="133"/>
      <x:c r="T114" s="137"/>
    </x:row>
    <x:row r="115">
      <x:c r="A115" s="131"/>
      <x:c r="B115" s="132"/>
      <x:c r="C115" s="132"/>
      <x:c r="D115" s="132"/>
      <x:c r="E115" s="133"/>
      <x:c r="F115" s="133"/>
      <x:c r="G115" s="132"/>
      <x:c r="H115" s="132"/>
      <x:c r="I115" s="132"/>
      <x:c r="J115" s="132"/>
      <x:c r="K115" s="160"/>
      <x:c r="L115" s="132"/>
      <x:c r="M115" s="132"/>
      <x:c r="N115" s="132"/>
      <x:c r="O115" s="132"/>
      <x:c r="P115" s="132"/>
      <x:c r="Q115" s="132"/>
      <x:c r="R115" s="132"/>
      <x:c r="S115" s="133"/>
      <x:c r="T115" s="137"/>
    </x:row>
    <x:row r="116">
      <x:c r="A116" s="131"/>
      <x:c r="B116" s="132"/>
      <x:c r="C116" s="132"/>
      <x:c r="D116" s="132"/>
      <x:c r="E116" s="133"/>
      <x:c r="F116" s="133"/>
      <x:c r="G116" s="132"/>
      <x:c r="H116" s="132"/>
      <x:c r="I116" s="132"/>
      <x:c r="J116" s="132"/>
      <x:c r="K116" s="160"/>
      <x:c r="L116" s="132"/>
      <x:c r="M116" s="132"/>
      <x:c r="N116" s="132"/>
      <x:c r="O116" s="132"/>
      <x:c r="P116" s="132"/>
      <x:c r="Q116" s="132"/>
      <x:c r="R116" s="132"/>
      <x:c r="S116" s="133"/>
      <x:c r="T116" s="137"/>
    </x:row>
    <x:row r="117">
      <x:c r="A117" s="131"/>
      <x:c r="B117" s="132"/>
      <x:c r="C117" s="132"/>
      <x:c r="D117" s="132"/>
      <x:c r="E117" s="133"/>
      <x:c r="F117" s="133"/>
      <x:c r="G117" s="132"/>
      <x:c r="H117" s="132"/>
      <x:c r="I117" s="132"/>
      <x:c r="J117" s="132"/>
      <x:c r="K117" s="160"/>
      <x:c r="L117" s="132"/>
      <x:c r="M117" s="132"/>
      <x:c r="N117" s="132"/>
      <x:c r="O117" s="132"/>
      <x:c r="P117" s="132"/>
      <x:c r="Q117" s="132"/>
      <x:c r="R117" s="132"/>
      <x:c r="S117" s="133"/>
      <x:c r="T117" s="137"/>
    </x:row>
    <x:row r="118">
      <x:c r="A118" s="131"/>
      <x:c r="B118" s="132"/>
      <x:c r="C118" s="132"/>
      <x:c r="D118" s="132"/>
      <x:c r="E118" s="133"/>
      <x:c r="F118" s="133"/>
      <x:c r="G118" s="132"/>
      <x:c r="H118" s="132"/>
      <x:c r="I118" s="132"/>
      <x:c r="J118" s="132"/>
      <x:c r="K118" s="160"/>
      <x:c r="L118" s="132"/>
      <x:c r="M118" s="132"/>
      <x:c r="N118" s="132"/>
      <x:c r="O118" s="132"/>
      <x:c r="P118" s="132"/>
      <x:c r="Q118" s="132"/>
      <x:c r="R118" s="132"/>
      <x:c r="S118" s="133"/>
      <x:c r="T118" s="137"/>
    </x:row>
    <x:row r="119">
      <x:c r="A119" s="131"/>
      <x:c r="B119" s="132"/>
      <x:c r="C119" s="132"/>
      <x:c r="D119" s="132"/>
      <x:c r="E119" s="133"/>
      <x:c r="F119" s="133"/>
      <x:c r="G119" s="132"/>
      <x:c r="H119" s="132"/>
      <x:c r="I119" s="132"/>
      <x:c r="J119" s="132"/>
      <x:c r="K119" s="160"/>
      <x:c r="L119" s="132"/>
      <x:c r="M119" s="132"/>
      <x:c r="N119" s="132"/>
      <x:c r="O119" s="132"/>
      <x:c r="P119" s="132"/>
      <x:c r="Q119" s="132"/>
      <x:c r="R119" s="132"/>
      <x:c r="S119" s="133"/>
      <x:c r="T119" s="137"/>
    </x:row>
    <x:row r="120">
      <x:c r="A120" s="131"/>
      <x:c r="B120" s="132"/>
      <x:c r="C120" s="132"/>
      <x:c r="D120" s="132"/>
      <x:c r="E120" s="133"/>
      <x:c r="F120" s="133"/>
      <x:c r="G120" s="132"/>
      <x:c r="H120" s="132"/>
      <x:c r="I120" s="132"/>
      <x:c r="J120" s="132"/>
      <x:c r="K120" s="160"/>
      <x:c r="L120" s="132"/>
      <x:c r="M120" s="132"/>
      <x:c r="N120" s="132"/>
      <x:c r="O120" s="132"/>
      <x:c r="P120" s="132"/>
      <x:c r="Q120" s="132"/>
      <x:c r="R120" s="132"/>
      <x:c r="S120" s="133"/>
      <x:c r="T120" s="137"/>
    </x:row>
    <x:row r="121">
      <x:c r="A121" s="131"/>
      <x:c r="B121" s="132"/>
      <x:c r="C121" s="132"/>
      <x:c r="D121" s="132"/>
      <x:c r="E121" s="133"/>
      <x:c r="F121" s="133"/>
      <x:c r="G121" s="132"/>
      <x:c r="H121" s="132"/>
      <x:c r="I121" s="132"/>
      <x:c r="J121" s="132"/>
      <x:c r="K121" s="160"/>
      <x:c r="L121" s="132"/>
      <x:c r="M121" s="132"/>
      <x:c r="N121" s="132"/>
      <x:c r="O121" s="132"/>
      <x:c r="P121" s="132"/>
      <x:c r="Q121" s="132"/>
      <x:c r="R121" s="132"/>
      <x:c r="S121" s="133"/>
      <x:c r="T121" s="137"/>
    </x:row>
    <x:row r="122">
      <x:c r="A122" s="131"/>
      <x:c r="B122" s="132"/>
      <x:c r="C122" s="132"/>
      <x:c r="D122" s="132"/>
      <x:c r="E122" s="133"/>
      <x:c r="F122" s="133"/>
      <x:c r="G122" s="132"/>
      <x:c r="H122" s="132"/>
      <x:c r="I122" s="132"/>
      <x:c r="J122" s="132"/>
      <x:c r="K122" s="160"/>
      <x:c r="L122" s="132"/>
      <x:c r="M122" s="132"/>
      <x:c r="N122" s="132"/>
      <x:c r="O122" s="132"/>
      <x:c r="P122" s="132"/>
      <x:c r="Q122" s="132"/>
      <x:c r="R122" s="132"/>
      <x:c r="S122" s="133"/>
      <x:c r="T122" s="137"/>
    </x:row>
    <x:row r="123">
      <x:c r="A123" s="131"/>
      <x:c r="B123" s="132"/>
      <x:c r="C123" s="132"/>
      <x:c r="D123" s="132"/>
      <x:c r="E123" s="133"/>
      <x:c r="F123" s="133"/>
      <x:c r="G123" s="132"/>
      <x:c r="H123" s="132"/>
      <x:c r="I123" s="132"/>
      <x:c r="J123" s="132"/>
      <x:c r="K123" s="160"/>
      <x:c r="L123" s="132"/>
      <x:c r="M123" s="132"/>
      <x:c r="N123" s="132"/>
      <x:c r="O123" s="132"/>
      <x:c r="P123" s="132"/>
      <x:c r="Q123" s="132"/>
      <x:c r="R123" s="132"/>
      <x:c r="S123" s="133"/>
      <x:c r="T123" s="137"/>
    </x:row>
    <x:row r="124">
      <x:c r="A124" s="131"/>
      <x:c r="B124" s="132"/>
      <x:c r="C124" s="132"/>
      <x:c r="D124" s="132"/>
      <x:c r="E124" s="133"/>
      <x:c r="F124" s="133"/>
      <x:c r="G124" s="132"/>
      <x:c r="H124" s="132"/>
      <x:c r="I124" s="132"/>
      <x:c r="J124" s="132"/>
      <x:c r="K124" s="160"/>
      <x:c r="L124" s="132"/>
      <x:c r="M124" s="132"/>
      <x:c r="N124" s="132"/>
      <x:c r="O124" s="132"/>
      <x:c r="P124" s="132"/>
      <x:c r="Q124" s="132"/>
      <x:c r="R124" s="132"/>
      <x:c r="S124" s="133"/>
      <x:c r="T124" s="137"/>
    </x:row>
    <x:row r="125">
      <x:c r="A125" s="131"/>
      <x:c r="B125" s="132"/>
      <x:c r="C125" s="132"/>
      <x:c r="D125" s="132"/>
      <x:c r="E125" s="133"/>
      <x:c r="F125" s="133"/>
      <x:c r="G125" s="132"/>
      <x:c r="H125" s="132"/>
      <x:c r="I125" s="132"/>
      <x:c r="J125" s="132"/>
      <x:c r="K125" s="160"/>
      <x:c r="L125" s="132"/>
      <x:c r="M125" s="132"/>
      <x:c r="N125" s="132"/>
      <x:c r="O125" s="132"/>
      <x:c r="P125" s="132"/>
      <x:c r="Q125" s="132"/>
      <x:c r="R125" s="132"/>
      <x:c r="S125" s="133"/>
      <x:c r="T125" s="137"/>
    </x:row>
    <x:row r="126">
      <x:c r="A126" s="131"/>
      <x:c r="B126" s="132"/>
      <x:c r="C126" s="132"/>
      <x:c r="D126" s="132"/>
      <x:c r="E126" s="133"/>
      <x:c r="F126" s="133"/>
      <x:c r="G126" s="132"/>
      <x:c r="H126" s="132"/>
      <x:c r="I126" s="132"/>
      <x:c r="J126" s="132"/>
      <x:c r="K126" s="160"/>
      <x:c r="L126" s="132"/>
      <x:c r="M126" s="132"/>
      <x:c r="N126" s="132"/>
      <x:c r="O126" s="132"/>
      <x:c r="P126" s="132"/>
      <x:c r="Q126" s="132"/>
      <x:c r="R126" s="132"/>
      <x:c r="S126" s="133"/>
      <x:c r="T126" s="137"/>
    </x:row>
    <x:row r="127">
      <x:c r="A127" s="131"/>
      <x:c r="B127" s="132"/>
      <x:c r="C127" s="132"/>
      <x:c r="D127" s="132"/>
      <x:c r="E127" s="133"/>
      <x:c r="F127" s="133"/>
      <x:c r="G127" s="132"/>
      <x:c r="H127" s="132"/>
      <x:c r="I127" s="132"/>
      <x:c r="J127" s="132"/>
      <x:c r="K127" s="160"/>
      <x:c r="L127" s="132"/>
      <x:c r="M127" s="132"/>
      <x:c r="N127" s="132"/>
      <x:c r="O127" s="132"/>
      <x:c r="P127" s="132"/>
      <x:c r="Q127" s="132"/>
      <x:c r="R127" s="132"/>
      <x:c r="S127" s="133"/>
      <x:c r="T127" s="137"/>
    </x:row>
    <x:row r="128">
      <x:c r="A128" s="131"/>
      <x:c r="B128" s="132"/>
      <x:c r="C128" s="132"/>
      <x:c r="D128" s="132"/>
      <x:c r="E128" s="133"/>
      <x:c r="F128" s="133"/>
      <x:c r="G128" s="132"/>
      <x:c r="H128" s="132"/>
      <x:c r="I128" s="132"/>
      <x:c r="J128" s="132"/>
      <x:c r="K128" s="160"/>
      <x:c r="L128" s="132"/>
      <x:c r="M128" s="132"/>
      <x:c r="N128" s="132"/>
      <x:c r="O128" s="132"/>
      <x:c r="P128" s="132"/>
      <x:c r="Q128" s="132"/>
      <x:c r="R128" s="132"/>
      <x:c r="S128" s="133"/>
      <x:c r="T128" s="137"/>
    </x:row>
    <x:row r="129">
      <x:c r="A129" s="131"/>
      <x:c r="B129" s="132"/>
      <x:c r="C129" s="132"/>
      <x:c r="D129" s="132"/>
      <x:c r="E129" s="133"/>
      <x:c r="F129" s="133"/>
      <x:c r="G129" s="132"/>
      <x:c r="H129" s="132"/>
      <x:c r="I129" s="132"/>
      <x:c r="J129" s="132"/>
      <x:c r="K129" s="160"/>
      <x:c r="L129" s="132"/>
      <x:c r="M129" s="132"/>
      <x:c r="N129" s="132"/>
      <x:c r="O129" s="132"/>
      <x:c r="P129" s="132"/>
      <x:c r="Q129" s="132"/>
      <x:c r="R129" s="132"/>
      <x:c r="S129" s="133"/>
      <x:c r="T129" s="137"/>
    </x:row>
    <x:row r="130">
      <x:c r="A130" s="131"/>
      <x:c r="B130" s="132"/>
      <x:c r="C130" s="132"/>
      <x:c r="D130" s="132"/>
      <x:c r="E130" s="133"/>
      <x:c r="F130" s="133"/>
      <x:c r="G130" s="132"/>
      <x:c r="H130" s="132"/>
      <x:c r="I130" s="132"/>
      <x:c r="J130" s="132"/>
      <x:c r="K130" s="160"/>
      <x:c r="L130" s="132"/>
      <x:c r="M130" s="132"/>
      <x:c r="N130" s="132"/>
      <x:c r="O130" s="132"/>
      <x:c r="P130" s="132"/>
      <x:c r="Q130" s="132"/>
      <x:c r="R130" s="132"/>
      <x:c r="S130" s="133"/>
      <x:c r="T130" s="137"/>
    </x:row>
    <x:row r="131">
      <x:c r="A131" s="131"/>
      <x:c r="B131" s="132"/>
      <x:c r="C131" s="132"/>
      <x:c r="D131" s="132"/>
      <x:c r="E131" s="133"/>
      <x:c r="F131" s="133"/>
      <x:c r="G131" s="132"/>
      <x:c r="H131" s="132"/>
      <x:c r="I131" s="132"/>
      <x:c r="J131" s="132"/>
      <x:c r="K131" s="160"/>
      <x:c r="L131" s="132"/>
      <x:c r="M131" s="132"/>
      <x:c r="N131" s="132"/>
      <x:c r="O131" s="132"/>
      <x:c r="P131" s="132"/>
      <x:c r="Q131" s="132"/>
      <x:c r="R131" s="132"/>
      <x:c r="S131" s="133"/>
      <x:c r="T131" s="137"/>
    </x:row>
    <x:row r="132">
      <x:c r="A132" s="131"/>
      <x:c r="B132" s="132"/>
      <x:c r="C132" s="132"/>
      <x:c r="D132" s="132"/>
      <x:c r="E132" s="133"/>
      <x:c r="F132" s="133"/>
      <x:c r="G132" s="132"/>
      <x:c r="H132" s="132"/>
      <x:c r="I132" s="132"/>
      <x:c r="J132" s="132"/>
      <x:c r="K132" s="160"/>
      <x:c r="L132" s="132"/>
      <x:c r="M132" s="132"/>
      <x:c r="N132" s="132"/>
      <x:c r="O132" s="132"/>
      <x:c r="P132" s="132"/>
      <x:c r="Q132" s="132"/>
      <x:c r="R132" s="132"/>
      <x:c r="S132" s="133"/>
      <x:c r="T132" s="137"/>
    </x:row>
    <x:row r="133">
      <x:c r="A133" s="131"/>
      <x:c r="B133" s="132"/>
      <x:c r="C133" s="132"/>
      <x:c r="D133" s="132"/>
      <x:c r="E133" s="133"/>
      <x:c r="F133" s="133"/>
      <x:c r="G133" s="132"/>
      <x:c r="H133" s="132"/>
      <x:c r="I133" s="132"/>
      <x:c r="J133" s="132"/>
      <x:c r="K133" s="160"/>
      <x:c r="L133" s="132"/>
      <x:c r="M133" s="132"/>
      <x:c r="N133" s="132"/>
      <x:c r="O133" s="132"/>
      <x:c r="P133" s="132"/>
      <x:c r="Q133" s="132"/>
      <x:c r="R133" s="132"/>
      <x:c r="S133" s="133"/>
      <x:c r="T133" s="137"/>
    </x:row>
    <x:row r="134">
      <x:c r="A134" s="131"/>
      <x:c r="B134" s="132"/>
      <x:c r="C134" s="132"/>
      <x:c r="D134" s="132"/>
      <x:c r="E134" s="133"/>
      <x:c r="F134" s="133"/>
      <x:c r="G134" s="132"/>
      <x:c r="H134" s="132"/>
      <x:c r="I134" s="132"/>
      <x:c r="J134" s="132"/>
      <x:c r="K134" s="160"/>
      <x:c r="L134" s="132"/>
      <x:c r="M134" s="132"/>
      <x:c r="N134" s="132"/>
      <x:c r="O134" s="132"/>
      <x:c r="P134" s="132"/>
      <x:c r="Q134" s="132"/>
      <x:c r="R134" s="132"/>
      <x:c r="S134" s="133"/>
      <x:c r="T134" s="137"/>
    </x:row>
    <x:row r="135">
      <x:c r="A135" s="131"/>
      <x:c r="B135" s="132"/>
      <x:c r="C135" s="132"/>
      <x:c r="D135" s="132"/>
      <x:c r="E135" s="133"/>
      <x:c r="F135" s="133"/>
      <x:c r="G135" s="132"/>
      <x:c r="H135" s="132"/>
      <x:c r="I135" s="132"/>
      <x:c r="J135" s="132"/>
      <x:c r="K135" s="160"/>
      <x:c r="L135" s="132"/>
      <x:c r="M135" s="132"/>
      <x:c r="N135" s="132"/>
      <x:c r="O135" s="132"/>
      <x:c r="P135" s="132"/>
      <x:c r="Q135" s="132"/>
      <x:c r="R135" s="132"/>
      <x:c r="S135" s="133"/>
      <x:c r="T135" s="137"/>
    </x:row>
    <x:row r="136">
      <x:c r="A136" s="131"/>
      <x:c r="B136" s="132"/>
      <x:c r="C136" s="132"/>
      <x:c r="D136" s="132"/>
      <x:c r="E136" s="133"/>
      <x:c r="F136" s="133"/>
      <x:c r="G136" s="132"/>
      <x:c r="H136" s="132"/>
      <x:c r="I136" s="132"/>
      <x:c r="J136" s="132"/>
      <x:c r="K136" s="160"/>
      <x:c r="L136" s="132"/>
      <x:c r="M136" s="132"/>
      <x:c r="N136" s="132"/>
      <x:c r="O136" s="132"/>
      <x:c r="P136" s="132"/>
      <x:c r="Q136" s="132"/>
      <x:c r="R136" s="132"/>
      <x:c r="S136" s="133"/>
      <x:c r="T136" s="137"/>
    </x:row>
    <x:row r="137">
      <x:c r="A137" s="131"/>
      <x:c r="B137" s="132"/>
      <x:c r="C137" s="132"/>
      <x:c r="D137" s="132"/>
      <x:c r="E137" s="133"/>
      <x:c r="F137" s="133"/>
      <x:c r="G137" s="132"/>
      <x:c r="H137" s="132"/>
      <x:c r="I137" s="132"/>
      <x:c r="J137" s="132"/>
      <x:c r="K137" s="160"/>
      <x:c r="L137" s="132"/>
      <x:c r="M137" s="132"/>
      <x:c r="N137" s="132"/>
      <x:c r="O137" s="132"/>
      <x:c r="P137" s="132"/>
      <x:c r="Q137" s="132"/>
      <x:c r="R137" s="132"/>
      <x:c r="S137" s="133"/>
      <x:c r="T137" s="137"/>
    </x:row>
    <x:row r="138">
      <x:c r="A138" s="131"/>
      <x:c r="B138" s="132"/>
      <x:c r="C138" s="132"/>
      <x:c r="D138" s="132"/>
      <x:c r="E138" s="133"/>
      <x:c r="F138" s="133"/>
      <x:c r="G138" s="132"/>
      <x:c r="H138" s="132"/>
      <x:c r="I138" s="132"/>
      <x:c r="J138" s="132"/>
      <x:c r="K138" s="160"/>
      <x:c r="L138" s="132"/>
      <x:c r="M138" s="132"/>
      <x:c r="N138" s="132"/>
      <x:c r="O138" s="132"/>
      <x:c r="P138" s="132"/>
      <x:c r="Q138" s="132"/>
      <x:c r="R138" s="132"/>
      <x:c r="S138" s="133"/>
      <x:c r="T138" s="137"/>
    </x:row>
    <x:row r="139">
      <x:c r="A139" s="131"/>
      <x:c r="B139" s="132"/>
      <x:c r="C139" s="132"/>
      <x:c r="D139" s="132"/>
      <x:c r="E139" s="133"/>
      <x:c r="F139" s="133"/>
      <x:c r="G139" s="132"/>
      <x:c r="H139" s="132"/>
      <x:c r="I139" s="132"/>
      <x:c r="J139" s="132"/>
      <x:c r="K139" s="160"/>
      <x:c r="L139" s="132"/>
      <x:c r="M139" s="132"/>
      <x:c r="N139" s="132"/>
      <x:c r="O139" s="132"/>
      <x:c r="P139" s="132"/>
      <x:c r="Q139" s="132"/>
      <x:c r="R139" s="132"/>
      <x:c r="S139" s="133"/>
      <x:c r="T139" s="137"/>
    </x:row>
    <x:row r="140">
      <x:c r="A140" s="131"/>
      <x:c r="B140" s="132"/>
      <x:c r="C140" s="132"/>
      <x:c r="D140" s="132"/>
      <x:c r="E140" s="133"/>
      <x:c r="F140" s="133"/>
      <x:c r="G140" s="132"/>
      <x:c r="H140" s="132"/>
      <x:c r="I140" s="132"/>
      <x:c r="J140" s="132"/>
      <x:c r="K140" s="160"/>
      <x:c r="L140" s="132"/>
      <x:c r="M140" s="132"/>
      <x:c r="N140" s="132"/>
      <x:c r="O140" s="132"/>
      <x:c r="P140" s="132"/>
      <x:c r="Q140" s="132"/>
      <x:c r="R140" s="132"/>
      <x:c r="S140" s="133"/>
      <x:c r="T140" s="137"/>
    </x:row>
    <x:row r="141">
      <x:c r="A141" s="131"/>
      <x:c r="B141" s="132"/>
      <x:c r="C141" s="132"/>
      <x:c r="D141" s="132"/>
      <x:c r="E141" s="133"/>
      <x:c r="F141" s="133"/>
      <x:c r="G141" s="132"/>
      <x:c r="H141" s="132"/>
      <x:c r="I141" s="132"/>
      <x:c r="J141" s="132"/>
      <x:c r="K141" s="160"/>
      <x:c r="L141" s="132"/>
      <x:c r="M141" s="132"/>
      <x:c r="N141" s="132"/>
      <x:c r="O141" s="132"/>
      <x:c r="P141" s="132"/>
      <x:c r="Q141" s="132"/>
      <x:c r="R141" s="132"/>
      <x:c r="S141" s="133"/>
      <x:c r="T141" s="137"/>
    </x:row>
    <x:row r="142">
      <x:c r="A142" s="131"/>
      <x:c r="B142" s="132"/>
      <x:c r="C142" s="132"/>
      <x:c r="D142" s="132"/>
      <x:c r="E142" s="133"/>
      <x:c r="F142" s="133"/>
      <x:c r="G142" s="132"/>
      <x:c r="H142" s="132"/>
      <x:c r="I142" s="132"/>
      <x:c r="J142" s="132"/>
      <x:c r="K142" s="160"/>
      <x:c r="L142" s="132"/>
      <x:c r="M142" s="132"/>
      <x:c r="N142" s="132"/>
      <x:c r="O142" s="132"/>
      <x:c r="P142" s="132"/>
      <x:c r="Q142" s="132"/>
      <x:c r="R142" s="132"/>
      <x:c r="S142" s="133"/>
      <x:c r="T142" s="137"/>
    </x:row>
    <x:row r="143">
      <x:c r="A143" s="131"/>
      <x:c r="B143" s="132"/>
      <x:c r="C143" s="132"/>
      <x:c r="D143" s="132"/>
      <x:c r="E143" s="133"/>
      <x:c r="F143" s="133"/>
      <x:c r="G143" s="132"/>
      <x:c r="H143" s="132"/>
      <x:c r="I143" s="132"/>
      <x:c r="J143" s="132"/>
      <x:c r="K143" s="160"/>
      <x:c r="L143" s="132"/>
      <x:c r="M143" s="132"/>
      <x:c r="N143" s="132"/>
      <x:c r="O143" s="132"/>
      <x:c r="P143" s="132"/>
      <x:c r="Q143" s="132"/>
      <x:c r="R143" s="132"/>
      <x:c r="S143" s="133"/>
      <x:c r="T143" s="137"/>
    </x:row>
    <x:row r="144">
      <x:c r="A144" s="131"/>
      <x:c r="B144" s="132"/>
      <x:c r="C144" s="132"/>
      <x:c r="D144" s="132"/>
      <x:c r="E144" s="133"/>
      <x:c r="F144" s="133"/>
      <x:c r="G144" s="132"/>
      <x:c r="H144" s="132"/>
      <x:c r="I144" s="132"/>
      <x:c r="J144" s="132"/>
      <x:c r="K144" s="160"/>
      <x:c r="L144" s="132"/>
      <x:c r="M144" s="132"/>
      <x:c r="N144" s="132"/>
      <x:c r="O144" s="132"/>
      <x:c r="P144" s="132"/>
      <x:c r="Q144" s="132"/>
      <x:c r="R144" s="132"/>
      <x:c r="S144" s="133"/>
      <x:c r="T144" s="137"/>
    </x:row>
    <x:row r="145">
      <x:c r="A145" s="131"/>
      <x:c r="B145" s="132"/>
      <x:c r="C145" s="132"/>
      <x:c r="D145" s="132"/>
      <x:c r="E145" s="133"/>
      <x:c r="F145" s="133"/>
      <x:c r="G145" s="132"/>
      <x:c r="H145" s="132"/>
      <x:c r="I145" s="132"/>
      <x:c r="J145" s="132"/>
      <x:c r="K145" s="160"/>
      <x:c r="L145" s="132"/>
      <x:c r="M145" s="132"/>
      <x:c r="N145" s="132"/>
      <x:c r="O145" s="132"/>
      <x:c r="P145" s="132"/>
      <x:c r="Q145" s="132"/>
      <x:c r="R145" s="132"/>
      <x:c r="S145" s="133"/>
      <x:c r="T145" s="137"/>
    </x:row>
    <x:row r="146">
      <x:c r="A146" s="131"/>
      <x:c r="B146" s="132"/>
      <x:c r="C146" s="132"/>
      <x:c r="D146" s="132"/>
      <x:c r="E146" s="133"/>
      <x:c r="F146" s="133"/>
      <x:c r="G146" s="132"/>
      <x:c r="H146" s="132"/>
      <x:c r="I146" s="132"/>
      <x:c r="J146" s="132"/>
      <x:c r="K146" s="160"/>
      <x:c r="L146" s="132"/>
      <x:c r="M146" s="132"/>
      <x:c r="N146" s="132"/>
      <x:c r="O146" s="132"/>
      <x:c r="P146" s="132"/>
      <x:c r="Q146" s="132"/>
      <x:c r="R146" s="132"/>
      <x:c r="S146" s="133"/>
      <x:c r="T146" s="137"/>
    </x:row>
    <x:row r="147">
      <x:c r="A147" s="131"/>
      <x:c r="B147" s="132"/>
      <x:c r="C147" s="132"/>
      <x:c r="D147" s="132"/>
      <x:c r="E147" s="133"/>
      <x:c r="F147" s="133"/>
      <x:c r="G147" s="132"/>
      <x:c r="H147" s="132"/>
      <x:c r="I147" s="132"/>
      <x:c r="J147" s="132"/>
      <x:c r="K147" s="160"/>
      <x:c r="L147" s="132"/>
      <x:c r="M147" s="132"/>
      <x:c r="N147" s="132"/>
      <x:c r="O147" s="132"/>
      <x:c r="P147" s="132"/>
      <x:c r="Q147" s="132"/>
      <x:c r="R147" s="132"/>
      <x:c r="S147" s="133"/>
      <x:c r="T147" s="137"/>
    </x:row>
    <x:row r="148">
      <x:c r="A148" s="131"/>
      <x:c r="B148" s="132"/>
      <x:c r="C148" s="132"/>
      <x:c r="D148" s="132"/>
      <x:c r="E148" s="133"/>
      <x:c r="F148" s="133"/>
      <x:c r="G148" s="132"/>
      <x:c r="H148" s="132"/>
      <x:c r="I148" s="132"/>
      <x:c r="J148" s="132"/>
      <x:c r="K148" s="160"/>
      <x:c r="L148" s="132"/>
      <x:c r="M148" s="132"/>
      <x:c r="N148" s="132"/>
      <x:c r="O148" s="132"/>
      <x:c r="P148" s="132"/>
      <x:c r="Q148" s="132"/>
      <x:c r="R148" s="132"/>
      <x:c r="S148" s="133"/>
      <x:c r="T148" s="137"/>
    </x:row>
    <x:row r="149">
      <x:c r="A149" s="131"/>
      <x:c r="B149" s="132"/>
      <x:c r="C149" s="132"/>
      <x:c r="D149" s="132"/>
      <x:c r="E149" s="133"/>
      <x:c r="F149" s="133"/>
      <x:c r="G149" s="132"/>
      <x:c r="H149" s="132"/>
      <x:c r="I149" s="132"/>
      <x:c r="J149" s="132"/>
      <x:c r="K149" s="160"/>
      <x:c r="L149" s="132"/>
      <x:c r="M149" s="132"/>
      <x:c r="N149" s="132"/>
      <x:c r="O149" s="132"/>
      <x:c r="P149" s="132"/>
      <x:c r="Q149" s="132"/>
      <x:c r="R149" s="132"/>
      <x:c r="S149" s="133"/>
      <x:c r="T149" s="137"/>
    </x:row>
    <x:row r="150">
      <x:c r="A150" s="131"/>
      <x:c r="B150" s="132"/>
      <x:c r="C150" s="132"/>
      <x:c r="D150" s="132"/>
      <x:c r="E150" s="133"/>
      <x:c r="F150" s="133"/>
      <x:c r="G150" s="132"/>
      <x:c r="H150" s="132"/>
      <x:c r="I150" s="132"/>
      <x:c r="J150" s="132"/>
      <x:c r="K150" s="160"/>
      <x:c r="L150" s="132"/>
      <x:c r="M150" s="132"/>
      <x:c r="N150" s="132"/>
      <x:c r="O150" s="132"/>
      <x:c r="P150" s="132"/>
      <x:c r="Q150" s="132"/>
      <x:c r="R150" s="132"/>
      <x:c r="S150" s="133"/>
      <x:c r="T150" s="137"/>
    </x:row>
    <x:row r="151">
      <x:c r="A151" s="131"/>
      <x:c r="B151" s="132"/>
      <x:c r="C151" s="132"/>
      <x:c r="D151" s="132"/>
      <x:c r="E151" s="133"/>
      <x:c r="F151" s="133"/>
      <x:c r="G151" s="132"/>
      <x:c r="H151" s="132"/>
      <x:c r="I151" s="132"/>
      <x:c r="J151" s="132"/>
      <x:c r="K151" s="160"/>
      <x:c r="L151" s="132"/>
      <x:c r="M151" s="132"/>
      <x:c r="N151" s="132"/>
      <x:c r="O151" s="132"/>
      <x:c r="P151" s="132"/>
      <x:c r="Q151" s="132"/>
      <x:c r="R151" s="132"/>
      <x:c r="S151" s="133"/>
      <x:c r="T151" s="137"/>
    </x:row>
    <x:row r="152">
      <x:c r="A152" s="131"/>
      <x:c r="B152" s="132"/>
      <x:c r="C152" s="132"/>
      <x:c r="D152" s="132"/>
      <x:c r="E152" s="133"/>
      <x:c r="F152" s="133"/>
      <x:c r="G152" s="132"/>
      <x:c r="H152" s="132"/>
      <x:c r="I152" s="132"/>
      <x:c r="J152" s="132"/>
      <x:c r="K152" s="160"/>
      <x:c r="L152" s="132"/>
      <x:c r="M152" s="132"/>
      <x:c r="N152" s="132"/>
      <x:c r="O152" s="132"/>
      <x:c r="P152" s="132"/>
      <x:c r="Q152" s="132"/>
      <x:c r="R152" s="132"/>
      <x:c r="S152" s="133"/>
      <x:c r="T152" s="137"/>
    </x:row>
    <x:row r="153">
      <x:c r="A153" s="131"/>
      <x:c r="B153" s="132"/>
      <x:c r="C153" s="132"/>
      <x:c r="D153" s="132"/>
      <x:c r="E153" s="133"/>
      <x:c r="F153" s="133"/>
      <x:c r="G153" s="132"/>
      <x:c r="H153" s="132"/>
      <x:c r="I153" s="132"/>
      <x:c r="J153" s="132"/>
      <x:c r="K153" s="160"/>
      <x:c r="L153" s="132"/>
      <x:c r="M153" s="132"/>
      <x:c r="N153" s="132"/>
      <x:c r="O153" s="132"/>
      <x:c r="P153" s="132"/>
      <x:c r="Q153" s="132"/>
      <x:c r="R153" s="132"/>
      <x:c r="S153" s="133"/>
      <x:c r="T153" s="137"/>
    </x:row>
    <x:row r="154">
      <x:c r="A154" s="131"/>
      <x:c r="B154" s="132"/>
      <x:c r="C154" s="132"/>
      <x:c r="D154" s="132"/>
      <x:c r="E154" s="133"/>
      <x:c r="F154" s="133"/>
      <x:c r="G154" s="132"/>
      <x:c r="H154" s="132"/>
      <x:c r="I154" s="132"/>
      <x:c r="J154" s="132"/>
      <x:c r="K154" s="160"/>
      <x:c r="L154" s="132"/>
      <x:c r="M154" s="132"/>
      <x:c r="N154" s="132"/>
      <x:c r="O154" s="132"/>
      <x:c r="P154" s="132"/>
      <x:c r="Q154" s="132"/>
      <x:c r="R154" s="132"/>
      <x:c r="S154" s="133"/>
      <x:c r="T154" s="137"/>
    </x:row>
    <x:row r="155">
      <x:c r="A155" s="131"/>
      <x:c r="B155" s="132"/>
      <x:c r="C155" s="132"/>
      <x:c r="D155" s="132"/>
      <x:c r="E155" s="133"/>
      <x:c r="F155" s="133"/>
      <x:c r="G155" s="132"/>
      <x:c r="H155" s="132"/>
      <x:c r="I155" s="132"/>
      <x:c r="J155" s="132"/>
      <x:c r="K155" s="160"/>
      <x:c r="L155" s="132"/>
      <x:c r="M155" s="132"/>
      <x:c r="N155" s="132"/>
      <x:c r="O155" s="132"/>
      <x:c r="P155" s="132"/>
      <x:c r="Q155" s="132"/>
      <x:c r="R155" s="132"/>
      <x:c r="S155" s="133"/>
      <x:c r="T155" s="137"/>
    </x:row>
    <x:row r="156">
      <x:c r="A156" s="131"/>
      <x:c r="B156" s="132"/>
      <x:c r="C156" s="132"/>
      <x:c r="D156" s="132"/>
      <x:c r="E156" s="133"/>
      <x:c r="F156" s="133"/>
      <x:c r="G156" s="132"/>
      <x:c r="H156" s="132"/>
      <x:c r="I156" s="132"/>
      <x:c r="J156" s="132"/>
      <x:c r="K156" s="160"/>
      <x:c r="L156" s="132"/>
      <x:c r="M156" s="132"/>
      <x:c r="N156" s="132"/>
      <x:c r="O156" s="132"/>
      <x:c r="P156" s="132"/>
      <x:c r="Q156" s="132"/>
      <x:c r="R156" s="132"/>
      <x:c r="S156" s="133"/>
      <x:c r="T156" s="137"/>
    </x:row>
    <x:row r="157">
      <x:c r="A157" s="131"/>
      <x:c r="B157" s="132"/>
      <x:c r="C157" s="132"/>
      <x:c r="D157" s="132"/>
      <x:c r="E157" s="133"/>
      <x:c r="F157" s="133"/>
      <x:c r="G157" s="132"/>
      <x:c r="H157" s="132"/>
      <x:c r="I157" s="132"/>
      <x:c r="J157" s="132"/>
      <x:c r="K157" s="160"/>
      <x:c r="L157" s="132"/>
      <x:c r="M157" s="132"/>
      <x:c r="N157" s="132"/>
      <x:c r="O157" s="132"/>
      <x:c r="P157" s="132"/>
      <x:c r="Q157" s="132"/>
      <x:c r="R157" s="132"/>
      <x:c r="S157" s="133"/>
      <x:c r="T157" s="137"/>
    </x:row>
    <x:row r="158">
      <x:c r="A158" s="131"/>
      <x:c r="B158" s="132"/>
      <x:c r="C158" s="132"/>
      <x:c r="D158" s="132"/>
      <x:c r="E158" s="133"/>
      <x:c r="F158" s="133"/>
      <x:c r="G158" s="132"/>
      <x:c r="H158" s="132"/>
      <x:c r="I158" s="132"/>
      <x:c r="J158" s="132"/>
      <x:c r="K158" s="160"/>
      <x:c r="L158" s="132"/>
      <x:c r="M158" s="132"/>
      <x:c r="N158" s="132"/>
      <x:c r="O158" s="132"/>
      <x:c r="P158" s="132"/>
      <x:c r="Q158" s="132"/>
      <x:c r="R158" s="132"/>
      <x:c r="S158" s="133"/>
      <x:c r="T158" s="137"/>
    </x:row>
    <x:row r="159">
      <x:c r="A159" s="131"/>
      <x:c r="B159" s="132"/>
      <x:c r="C159" s="132"/>
      <x:c r="D159" s="132"/>
      <x:c r="E159" s="133"/>
      <x:c r="F159" s="133"/>
      <x:c r="G159" s="132"/>
      <x:c r="H159" s="132"/>
      <x:c r="I159" s="132"/>
      <x:c r="J159" s="132"/>
      <x:c r="K159" s="160"/>
      <x:c r="L159" s="132"/>
      <x:c r="M159" s="132"/>
      <x:c r="N159" s="132"/>
      <x:c r="O159" s="132"/>
      <x:c r="P159" s="132"/>
      <x:c r="Q159" s="132"/>
      <x:c r="R159" s="132"/>
      <x:c r="S159" s="133"/>
      <x:c r="T159" s="137"/>
    </x:row>
    <x:row r="160">
      <x:c r="A160" s="131"/>
      <x:c r="B160" s="132"/>
      <x:c r="C160" s="132"/>
      <x:c r="D160" s="132"/>
      <x:c r="E160" s="133"/>
      <x:c r="F160" s="133"/>
      <x:c r="G160" s="132"/>
      <x:c r="H160" s="132"/>
      <x:c r="I160" s="132"/>
      <x:c r="J160" s="132"/>
      <x:c r="K160" s="160"/>
      <x:c r="L160" s="132"/>
      <x:c r="M160" s="132"/>
      <x:c r="N160" s="132"/>
      <x:c r="O160" s="132"/>
      <x:c r="P160" s="132"/>
      <x:c r="Q160" s="132"/>
      <x:c r="R160" s="132"/>
      <x:c r="S160" s="133"/>
      <x:c r="T160" s="137"/>
    </x:row>
    <x:row r="161">
      <x:c r="A161" s="131"/>
      <x:c r="B161" s="132"/>
      <x:c r="C161" s="132"/>
      <x:c r="D161" s="132"/>
      <x:c r="E161" s="133"/>
      <x:c r="F161" s="133"/>
      <x:c r="G161" s="132"/>
      <x:c r="H161" s="132"/>
      <x:c r="I161" s="132"/>
      <x:c r="J161" s="132"/>
      <x:c r="K161" s="160"/>
      <x:c r="L161" s="132"/>
      <x:c r="M161" s="132"/>
      <x:c r="N161" s="132"/>
      <x:c r="O161" s="132"/>
      <x:c r="P161" s="132"/>
      <x:c r="Q161" s="132"/>
      <x:c r="R161" s="132"/>
      <x:c r="S161" s="133"/>
      <x:c r="T161" s="137"/>
    </x:row>
    <x:row r="162">
      <x:c r="A162" s="131"/>
      <x:c r="B162" s="132"/>
      <x:c r="C162" s="132"/>
      <x:c r="D162" s="132"/>
      <x:c r="E162" s="133"/>
      <x:c r="F162" s="133"/>
      <x:c r="G162" s="132"/>
      <x:c r="H162" s="132"/>
      <x:c r="I162" s="132"/>
      <x:c r="J162" s="132"/>
      <x:c r="K162" s="160"/>
      <x:c r="L162" s="132"/>
      <x:c r="M162" s="132"/>
      <x:c r="N162" s="132"/>
      <x:c r="O162" s="132"/>
      <x:c r="P162" s="132"/>
      <x:c r="Q162" s="132"/>
      <x:c r="R162" s="132"/>
      <x:c r="S162" s="133"/>
      <x:c r="T162" s="137"/>
    </x:row>
    <x:row r="163">
      <x:c r="A163" s="131"/>
      <x:c r="B163" s="132"/>
      <x:c r="C163" s="132"/>
      <x:c r="D163" s="132"/>
      <x:c r="E163" s="133"/>
      <x:c r="F163" s="133"/>
      <x:c r="G163" s="132"/>
      <x:c r="H163" s="132"/>
      <x:c r="I163" s="132"/>
      <x:c r="J163" s="132"/>
      <x:c r="K163" s="160"/>
      <x:c r="L163" s="132"/>
      <x:c r="M163" s="132"/>
      <x:c r="N163" s="132"/>
      <x:c r="O163" s="132"/>
      <x:c r="P163" s="132"/>
      <x:c r="Q163" s="132"/>
      <x:c r="R163" s="132"/>
      <x:c r="S163" s="133"/>
      <x:c r="T163" s="137"/>
    </x:row>
    <x:row r="164">
      <x:c r="A164" s="131"/>
      <x:c r="B164" s="132"/>
      <x:c r="C164" s="132"/>
      <x:c r="D164" s="132"/>
      <x:c r="E164" s="133"/>
      <x:c r="F164" s="133"/>
      <x:c r="G164" s="132"/>
      <x:c r="H164" s="132"/>
      <x:c r="I164" s="132"/>
      <x:c r="J164" s="132"/>
      <x:c r="K164" s="160"/>
      <x:c r="L164" s="132"/>
      <x:c r="M164" s="132"/>
      <x:c r="N164" s="132"/>
      <x:c r="O164" s="132"/>
      <x:c r="P164" s="132"/>
      <x:c r="Q164" s="132"/>
      <x:c r="R164" s="132"/>
      <x:c r="S164" s="133"/>
      <x:c r="T164" s="137"/>
    </x:row>
    <x:row r="165">
      <x:c r="A165" s="131"/>
      <x:c r="B165" s="132"/>
      <x:c r="C165" s="132"/>
      <x:c r="D165" s="132"/>
      <x:c r="E165" s="133"/>
      <x:c r="F165" s="133"/>
      <x:c r="G165" s="132"/>
      <x:c r="H165" s="132"/>
      <x:c r="I165" s="132"/>
      <x:c r="J165" s="132"/>
      <x:c r="K165" s="160"/>
      <x:c r="L165" s="132"/>
      <x:c r="M165" s="132"/>
      <x:c r="N165" s="132"/>
      <x:c r="O165" s="132"/>
      <x:c r="P165" s="132"/>
      <x:c r="Q165" s="132"/>
      <x:c r="R165" s="132"/>
      <x:c r="S165" s="133"/>
      <x:c r="T165" s="137"/>
    </x:row>
    <x:row r="166">
      <x:c r="A166" s="131"/>
      <x:c r="B166" s="132"/>
      <x:c r="C166" s="132"/>
      <x:c r="D166" s="132"/>
      <x:c r="E166" s="133"/>
      <x:c r="F166" s="133"/>
      <x:c r="G166" s="132"/>
      <x:c r="H166" s="132"/>
      <x:c r="I166" s="132"/>
      <x:c r="J166" s="132"/>
      <x:c r="K166" s="160"/>
      <x:c r="L166" s="132"/>
      <x:c r="M166" s="132"/>
      <x:c r="N166" s="132"/>
      <x:c r="O166" s="132"/>
      <x:c r="P166" s="132"/>
      <x:c r="Q166" s="132"/>
      <x:c r="R166" s="132"/>
      <x:c r="S166" s="133"/>
      <x:c r="T166" s="137"/>
    </x:row>
    <x:row r="167">
      <x:c r="A167" s="131"/>
      <x:c r="B167" s="132"/>
      <x:c r="C167" s="132"/>
      <x:c r="D167" s="132"/>
      <x:c r="E167" s="133"/>
      <x:c r="F167" s="133"/>
      <x:c r="G167" s="132"/>
      <x:c r="H167" s="132"/>
      <x:c r="I167" s="132"/>
      <x:c r="J167" s="132"/>
      <x:c r="K167" s="160"/>
      <x:c r="L167" s="132"/>
      <x:c r="M167" s="132"/>
      <x:c r="N167" s="132"/>
      <x:c r="O167" s="132"/>
      <x:c r="P167" s="132"/>
      <x:c r="Q167" s="132"/>
      <x:c r="R167" s="132"/>
      <x:c r="S167" s="133"/>
      <x:c r="T167" s="137"/>
    </x:row>
    <x:row r="168">
      <x:c r="A168" s="131"/>
      <x:c r="B168" s="132"/>
      <x:c r="C168" s="132"/>
      <x:c r="D168" s="132"/>
      <x:c r="E168" s="133"/>
      <x:c r="F168" s="133"/>
      <x:c r="G168" s="132"/>
      <x:c r="H168" s="132"/>
      <x:c r="I168" s="132"/>
      <x:c r="J168" s="132"/>
      <x:c r="K168" s="160"/>
      <x:c r="L168" s="132"/>
      <x:c r="M168" s="132"/>
      <x:c r="N168" s="132"/>
      <x:c r="O168" s="132"/>
      <x:c r="P168" s="132"/>
      <x:c r="Q168" s="132"/>
      <x:c r="R168" s="132"/>
      <x:c r="S168" s="133"/>
      <x:c r="T168" s="137"/>
    </x:row>
    <x:row r="169">
      <x:c r="A169" s="131"/>
      <x:c r="B169" s="132"/>
      <x:c r="C169" s="132"/>
      <x:c r="D169" s="132"/>
      <x:c r="E169" s="133"/>
      <x:c r="F169" s="133"/>
      <x:c r="G169" s="132"/>
      <x:c r="H169" s="132"/>
      <x:c r="I169" s="132"/>
      <x:c r="J169" s="132"/>
      <x:c r="K169" s="160"/>
      <x:c r="L169" s="132"/>
      <x:c r="M169" s="132"/>
      <x:c r="N169" s="132"/>
      <x:c r="O169" s="132"/>
      <x:c r="P169" s="132"/>
      <x:c r="Q169" s="132"/>
      <x:c r="R169" s="132"/>
      <x:c r="S169" s="133"/>
      <x:c r="T169" s="137"/>
    </x:row>
    <x:row r="170">
      <x:c r="A170" s="131"/>
      <x:c r="B170" s="132"/>
      <x:c r="C170" s="132"/>
      <x:c r="D170" s="132"/>
      <x:c r="E170" s="133"/>
      <x:c r="F170" s="133"/>
      <x:c r="G170" s="132"/>
      <x:c r="H170" s="132"/>
      <x:c r="I170" s="132"/>
      <x:c r="J170" s="132"/>
      <x:c r="K170" s="160"/>
      <x:c r="L170" s="132"/>
      <x:c r="M170" s="132"/>
      <x:c r="N170" s="132"/>
      <x:c r="O170" s="132"/>
      <x:c r="P170" s="132"/>
      <x:c r="Q170" s="132"/>
      <x:c r="R170" s="132"/>
      <x:c r="S170" s="133"/>
      <x:c r="T170" s="137"/>
    </x:row>
    <x:row r="171">
      <x:c r="A171" s="131"/>
      <x:c r="B171" s="132"/>
      <x:c r="C171" s="132"/>
      <x:c r="D171" s="132"/>
      <x:c r="E171" s="133"/>
      <x:c r="F171" s="133"/>
      <x:c r="G171" s="132"/>
      <x:c r="H171" s="132"/>
      <x:c r="I171" s="132"/>
      <x:c r="J171" s="132"/>
      <x:c r="K171" s="160"/>
      <x:c r="L171" s="132"/>
      <x:c r="M171" s="132"/>
      <x:c r="N171" s="132"/>
      <x:c r="O171" s="132"/>
      <x:c r="P171" s="132"/>
      <x:c r="Q171" s="132"/>
      <x:c r="R171" s="132"/>
      <x:c r="S171" s="133"/>
      <x:c r="T171" s="137"/>
    </x:row>
    <x:row r="172">
      <x:c r="A172" s="131"/>
      <x:c r="B172" s="132"/>
      <x:c r="C172" s="132"/>
      <x:c r="D172" s="132"/>
      <x:c r="E172" s="133"/>
      <x:c r="F172" s="133"/>
      <x:c r="G172" s="132"/>
      <x:c r="H172" s="132"/>
      <x:c r="I172" s="132"/>
      <x:c r="J172" s="132"/>
      <x:c r="K172" s="160"/>
      <x:c r="L172" s="132"/>
      <x:c r="M172" s="132"/>
      <x:c r="N172" s="132"/>
      <x:c r="O172" s="132"/>
      <x:c r="P172" s="132"/>
      <x:c r="Q172" s="132"/>
      <x:c r="R172" s="132"/>
      <x:c r="S172" s="133"/>
      <x:c r="T172" s="137"/>
    </x:row>
    <x:row r="173">
      <x:c r="A173" s="131"/>
      <x:c r="B173" s="132"/>
      <x:c r="C173" s="132"/>
      <x:c r="D173" s="132"/>
      <x:c r="E173" s="133"/>
      <x:c r="F173" s="133"/>
      <x:c r="G173" s="132"/>
      <x:c r="H173" s="132"/>
      <x:c r="I173" s="132"/>
      <x:c r="J173" s="132"/>
      <x:c r="K173" s="160"/>
      <x:c r="L173" s="132"/>
      <x:c r="M173" s="132"/>
      <x:c r="N173" s="132"/>
      <x:c r="O173" s="132"/>
      <x:c r="P173" s="132"/>
      <x:c r="Q173" s="132"/>
      <x:c r="R173" s="132"/>
      <x:c r="S173" s="133"/>
      <x:c r="T173" s="137"/>
    </x:row>
    <x:row r="174">
      <x:c r="A174" s="131"/>
      <x:c r="B174" s="132"/>
      <x:c r="C174" s="132"/>
      <x:c r="D174" s="132"/>
      <x:c r="E174" s="133"/>
      <x:c r="F174" s="133"/>
      <x:c r="G174" s="132"/>
      <x:c r="H174" s="132"/>
      <x:c r="I174" s="132"/>
      <x:c r="J174" s="132"/>
      <x:c r="K174" s="160"/>
      <x:c r="L174" s="132"/>
      <x:c r="M174" s="132"/>
      <x:c r="N174" s="132"/>
      <x:c r="O174" s="132"/>
      <x:c r="P174" s="132"/>
      <x:c r="Q174" s="132"/>
      <x:c r="R174" s="132"/>
      <x:c r="S174" s="133"/>
      <x:c r="T174" s="137"/>
    </x:row>
    <x:row r="175">
      <x:c r="A175" s="131"/>
      <x:c r="B175" s="132"/>
      <x:c r="C175" s="132"/>
      <x:c r="D175" s="132"/>
      <x:c r="E175" s="133"/>
      <x:c r="F175" s="133"/>
      <x:c r="G175" s="132"/>
      <x:c r="H175" s="132"/>
      <x:c r="I175" s="132"/>
      <x:c r="J175" s="132"/>
      <x:c r="K175" s="160"/>
      <x:c r="L175" s="132"/>
      <x:c r="M175" s="132"/>
      <x:c r="N175" s="132"/>
      <x:c r="O175" s="132"/>
      <x:c r="P175" s="132"/>
      <x:c r="Q175" s="132"/>
      <x:c r="R175" s="132"/>
      <x:c r="S175" s="133"/>
      <x:c r="T175" s="137"/>
    </x:row>
    <x:row r="176">
      <x:c r="A176" s="131"/>
      <x:c r="B176" s="132"/>
      <x:c r="C176" s="132"/>
      <x:c r="D176" s="132"/>
      <x:c r="E176" s="133"/>
      <x:c r="F176" s="133"/>
      <x:c r="G176" s="132"/>
      <x:c r="H176" s="132"/>
      <x:c r="I176" s="132"/>
      <x:c r="J176" s="132"/>
      <x:c r="K176" s="160"/>
      <x:c r="L176" s="132"/>
      <x:c r="M176" s="132"/>
      <x:c r="N176" s="132"/>
      <x:c r="O176" s="132"/>
      <x:c r="P176" s="132"/>
      <x:c r="Q176" s="132"/>
      <x:c r="R176" s="132"/>
      <x:c r="S176" s="133"/>
      <x:c r="T176" s="137"/>
    </x:row>
    <x:row r="177">
      <x:c r="A177" s="131"/>
      <x:c r="B177" s="132"/>
      <x:c r="C177" s="132"/>
      <x:c r="D177" s="132"/>
      <x:c r="E177" s="133"/>
      <x:c r="F177" s="133"/>
      <x:c r="G177" s="132"/>
      <x:c r="H177" s="132"/>
      <x:c r="I177" s="132"/>
      <x:c r="J177" s="132"/>
      <x:c r="K177" s="160"/>
      <x:c r="L177" s="132"/>
      <x:c r="M177" s="132"/>
      <x:c r="N177" s="132"/>
      <x:c r="O177" s="132"/>
      <x:c r="P177" s="132"/>
      <x:c r="Q177" s="132"/>
      <x:c r="R177" s="132"/>
      <x:c r="S177" s="133"/>
      <x:c r="T177" s="137"/>
    </x:row>
    <x:row r="178">
      <x:c r="A178" s="131"/>
      <x:c r="B178" s="132"/>
      <x:c r="C178" s="132"/>
      <x:c r="D178" s="132"/>
      <x:c r="E178" s="133"/>
      <x:c r="F178" s="133"/>
      <x:c r="G178" s="132"/>
      <x:c r="H178" s="132"/>
      <x:c r="I178" s="132"/>
      <x:c r="J178" s="132"/>
      <x:c r="K178" s="160"/>
      <x:c r="L178" s="132"/>
      <x:c r="M178" s="132"/>
      <x:c r="N178" s="132"/>
      <x:c r="O178" s="132"/>
      <x:c r="P178" s="132"/>
      <x:c r="Q178" s="132"/>
      <x:c r="R178" s="132"/>
      <x:c r="S178" s="133"/>
      <x:c r="T178" s="137"/>
    </x:row>
    <x:row r="179">
      <x:c r="A179" s="131"/>
      <x:c r="B179" s="132"/>
      <x:c r="C179" s="132"/>
      <x:c r="D179" s="132"/>
      <x:c r="E179" s="133"/>
      <x:c r="F179" s="133"/>
      <x:c r="G179" s="132"/>
      <x:c r="H179" s="132"/>
      <x:c r="I179" s="132"/>
      <x:c r="J179" s="132"/>
      <x:c r="K179" s="160"/>
      <x:c r="L179" s="132"/>
      <x:c r="M179" s="132"/>
      <x:c r="N179" s="132"/>
      <x:c r="O179" s="132"/>
      <x:c r="P179" s="132"/>
      <x:c r="Q179" s="132"/>
      <x:c r="R179" s="132"/>
      <x:c r="S179" s="133"/>
      <x:c r="T179" s="137"/>
    </x:row>
    <x:row r="180">
      <x:c r="A180" s="131"/>
      <x:c r="B180" s="132"/>
      <x:c r="C180" s="132"/>
      <x:c r="D180" s="132"/>
      <x:c r="E180" s="133"/>
      <x:c r="F180" s="133"/>
      <x:c r="G180" s="132"/>
      <x:c r="H180" s="132"/>
      <x:c r="I180" s="132"/>
      <x:c r="J180" s="132"/>
      <x:c r="K180" s="160"/>
      <x:c r="L180" s="132"/>
      <x:c r="M180" s="132"/>
      <x:c r="N180" s="132"/>
      <x:c r="O180" s="132"/>
      <x:c r="P180" s="132"/>
      <x:c r="Q180" s="132"/>
      <x:c r="R180" s="132"/>
      <x:c r="S180" s="133"/>
      <x:c r="T180" s="137"/>
    </x:row>
    <x:row r="181">
      <x:c r="A181" s="131"/>
      <x:c r="B181" s="132"/>
      <x:c r="C181" s="132"/>
      <x:c r="D181" s="132"/>
      <x:c r="E181" s="133"/>
      <x:c r="F181" s="133"/>
      <x:c r="G181" s="132"/>
      <x:c r="H181" s="132"/>
      <x:c r="I181" s="132"/>
      <x:c r="J181" s="132"/>
      <x:c r="K181" s="160"/>
      <x:c r="L181" s="132"/>
      <x:c r="M181" s="132"/>
      <x:c r="N181" s="132"/>
      <x:c r="O181" s="132"/>
      <x:c r="P181" s="132"/>
      <x:c r="Q181" s="132"/>
      <x:c r="R181" s="132"/>
      <x:c r="S181" s="133"/>
      <x:c r="T181" s="137"/>
    </x:row>
    <x:row r="182">
      <x:c r="A182" s="131"/>
      <x:c r="B182" s="132"/>
      <x:c r="C182" s="132"/>
      <x:c r="D182" s="132"/>
      <x:c r="E182" s="133"/>
      <x:c r="F182" s="133"/>
      <x:c r="G182" s="132"/>
      <x:c r="H182" s="132"/>
      <x:c r="I182" s="132"/>
      <x:c r="J182" s="132"/>
      <x:c r="K182" s="160"/>
      <x:c r="L182" s="132"/>
      <x:c r="M182" s="132"/>
      <x:c r="N182" s="132"/>
      <x:c r="O182" s="132"/>
      <x:c r="P182" s="132"/>
      <x:c r="Q182" s="132"/>
      <x:c r="R182" s="132"/>
      <x:c r="S182" s="133"/>
      <x:c r="T182" s="137"/>
    </x:row>
    <x:row r="183">
      <x:c r="A183" s="131"/>
      <x:c r="B183" s="132"/>
      <x:c r="C183" s="132"/>
      <x:c r="D183" s="132"/>
      <x:c r="E183" s="133"/>
      <x:c r="F183" s="133"/>
      <x:c r="G183" s="132"/>
      <x:c r="H183" s="132"/>
      <x:c r="I183" s="132"/>
      <x:c r="J183" s="132"/>
      <x:c r="K183" s="160"/>
      <x:c r="L183" s="132"/>
      <x:c r="M183" s="132"/>
      <x:c r="N183" s="132"/>
      <x:c r="O183" s="132"/>
      <x:c r="P183" s="132"/>
      <x:c r="Q183" s="132"/>
      <x:c r="R183" s="132"/>
      <x:c r="S183" s="133"/>
      <x:c r="T183" s="137"/>
    </x:row>
    <x:row r="184">
      <x:c r="A184" s="131"/>
      <x:c r="B184" s="132"/>
      <x:c r="C184" s="132"/>
      <x:c r="D184" s="132"/>
      <x:c r="E184" s="133"/>
      <x:c r="F184" s="133"/>
      <x:c r="G184" s="132"/>
      <x:c r="H184" s="132"/>
      <x:c r="I184" s="132"/>
      <x:c r="J184" s="132"/>
      <x:c r="K184" s="160"/>
      <x:c r="L184" s="132"/>
      <x:c r="M184" s="132"/>
      <x:c r="N184" s="132"/>
      <x:c r="O184" s="132"/>
      <x:c r="P184" s="132"/>
      <x:c r="Q184" s="132"/>
      <x:c r="R184" s="132"/>
      <x:c r="S184" s="133"/>
      <x:c r="T184" s="137"/>
    </x:row>
    <x:row r="185">
      <x:c r="A185" s="131"/>
      <x:c r="B185" s="132"/>
      <x:c r="C185" s="132"/>
      <x:c r="D185" s="132"/>
      <x:c r="E185" s="133"/>
      <x:c r="F185" s="133"/>
      <x:c r="G185" s="132"/>
      <x:c r="H185" s="132"/>
      <x:c r="I185" s="132"/>
      <x:c r="J185" s="132"/>
      <x:c r="K185" s="160"/>
      <x:c r="L185" s="132"/>
      <x:c r="M185" s="132"/>
      <x:c r="N185" s="132"/>
      <x:c r="O185" s="132"/>
      <x:c r="P185" s="132"/>
      <x:c r="Q185" s="132"/>
      <x:c r="R185" s="132"/>
      <x:c r="S185" s="133"/>
      <x:c r="T185" s="137"/>
    </x:row>
    <x:row r="186">
      <x:c r="A186" s="131"/>
      <x:c r="B186" s="132"/>
      <x:c r="C186" s="132"/>
      <x:c r="D186" s="132"/>
      <x:c r="E186" s="133"/>
      <x:c r="F186" s="133"/>
      <x:c r="G186" s="132"/>
      <x:c r="H186" s="132"/>
      <x:c r="I186" s="132"/>
      <x:c r="J186" s="132"/>
      <x:c r="K186" s="160"/>
      <x:c r="L186" s="132"/>
      <x:c r="M186" s="132"/>
      <x:c r="N186" s="132"/>
      <x:c r="O186" s="132"/>
      <x:c r="P186" s="132"/>
      <x:c r="Q186" s="132"/>
      <x:c r="R186" s="132"/>
      <x:c r="S186" s="133"/>
      <x:c r="T186" s="137"/>
    </x:row>
    <x:row r="187">
      <x:c r="A187" s="131"/>
      <x:c r="B187" s="132"/>
      <x:c r="C187" s="132"/>
      <x:c r="D187" s="132"/>
      <x:c r="E187" s="133"/>
      <x:c r="F187" s="133"/>
      <x:c r="G187" s="132"/>
      <x:c r="H187" s="132"/>
      <x:c r="I187" s="132"/>
      <x:c r="J187" s="132"/>
      <x:c r="K187" s="160"/>
      <x:c r="L187" s="132"/>
      <x:c r="M187" s="132"/>
      <x:c r="N187" s="132"/>
      <x:c r="O187" s="132"/>
      <x:c r="P187" s="132"/>
      <x:c r="Q187" s="132"/>
      <x:c r="R187" s="132"/>
      <x:c r="S187" s="133"/>
      <x:c r="T187" s="137"/>
    </x:row>
    <x:row r="188">
      <x:c r="A188" s="131"/>
      <x:c r="B188" s="132"/>
      <x:c r="C188" s="132"/>
      <x:c r="D188" s="132"/>
      <x:c r="E188" s="133"/>
      <x:c r="F188" s="133"/>
      <x:c r="G188" s="132"/>
      <x:c r="H188" s="132"/>
      <x:c r="I188" s="132"/>
      <x:c r="J188" s="132"/>
      <x:c r="K188" s="160"/>
      <x:c r="L188" s="132"/>
      <x:c r="M188" s="132"/>
      <x:c r="N188" s="132"/>
      <x:c r="O188" s="132"/>
      <x:c r="P188" s="132"/>
      <x:c r="Q188" s="132"/>
      <x:c r="R188" s="132"/>
      <x:c r="S188" s="133"/>
      <x:c r="T188" s="137"/>
    </x:row>
    <x:row r="189">
      <x:c r="A189" s="131"/>
      <x:c r="B189" s="132"/>
      <x:c r="C189" s="132"/>
      <x:c r="D189" s="132"/>
      <x:c r="E189" s="133"/>
      <x:c r="F189" s="133"/>
      <x:c r="G189" s="132"/>
      <x:c r="H189" s="132"/>
      <x:c r="I189" s="132"/>
      <x:c r="J189" s="132"/>
      <x:c r="K189" s="160"/>
      <x:c r="L189" s="132"/>
      <x:c r="M189" s="132"/>
      <x:c r="N189" s="132"/>
      <x:c r="O189" s="132"/>
      <x:c r="P189" s="132"/>
      <x:c r="Q189" s="132"/>
      <x:c r="R189" s="132"/>
      <x:c r="S189" s="133"/>
      <x:c r="T189" s="137"/>
    </x:row>
    <x:row r="190">
      <x:c r="A190" s="131"/>
      <x:c r="B190" s="132"/>
      <x:c r="C190" s="132"/>
      <x:c r="D190" s="132"/>
      <x:c r="E190" s="133"/>
      <x:c r="F190" s="133"/>
      <x:c r="G190" s="132"/>
      <x:c r="H190" s="132"/>
      <x:c r="I190" s="132"/>
      <x:c r="J190" s="132"/>
      <x:c r="K190" s="160"/>
      <x:c r="L190" s="132"/>
      <x:c r="M190" s="132"/>
      <x:c r="N190" s="132"/>
      <x:c r="O190" s="132"/>
      <x:c r="P190" s="132"/>
      <x:c r="Q190" s="132"/>
      <x:c r="R190" s="132"/>
      <x:c r="S190" s="133"/>
      <x:c r="T190" s="137"/>
    </x:row>
    <x:row r="191">
      <x:c r="A191" s="131"/>
      <x:c r="B191" s="132"/>
      <x:c r="C191" s="132"/>
      <x:c r="D191" s="132"/>
      <x:c r="E191" s="133"/>
      <x:c r="F191" s="133"/>
      <x:c r="G191" s="132"/>
      <x:c r="H191" s="132"/>
      <x:c r="I191" s="132"/>
      <x:c r="J191" s="132"/>
      <x:c r="K191" s="160"/>
      <x:c r="L191" s="132"/>
      <x:c r="M191" s="132"/>
      <x:c r="N191" s="132"/>
      <x:c r="O191" s="132"/>
      <x:c r="P191" s="132"/>
      <x:c r="Q191" s="132"/>
      <x:c r="R191" s="132"/>
      <x:c r="S191" s="133"/>
      <x:c r="T191" s="137"/>
    </x:row>
    <x:row r="192">
      <x:c r="A192" s="131"/>
      <x:c r="B192" s="132"/>
      <x:c r="C192" s="132"/>
      <x:c r="D192" s="132"/>
      <x:c r="E192" s="133"/>
      <x:c r="F192" s="133"/>
      <x:c r="G192" s="132"/>
      <x:c r="H192" s="132"/>
      <x:c r="I192" s="132"/>
      <x:c r="J192" s="132"/>
      <x:c r="K192" s="160"/>
      <x:c r="L192" s="132"/>
      <x:c r="M192" s="132"/>
      <x:c r="N192" s="132"/>
      <x:c r="O192" s="132"/>
      <x:c r="P192" s="132"/>
      <x:c r="Q192" s="132"/>
      <x:c r="R192" s="132"/>
      <x:c r="S192" s="133"/>
      <x:c r="T192" s="137"/>
    </x:row>
    <x:row r="193">
      <x:c r="A193" s="131"/>
      <x:c r="B193" s="132"/>
      <x:c r="C193" s="132"/>
      <x:c r="D193" s="132"/>
      <x:c r="E193" s="133"/>
      <x:c r="F193" s="133"/>
      <x:c r="G193" s="132"/>
      <x:c r="H193" s="132"/>
      <x:c r="I193" s="132"/>
      <x:c r="J193" s="132"/>
      <x:c r="K193" s="160"/>
      <x:c r="L193" s="132"/>
      <x:c r="M193" s="132"/>
      <x:c r="N193" s="132"/>
      <x:c r="O193" s="132"/>
      <x:c r="P193" s="132"/>
      <x:c r="Q193" s="132"/>
      <x:c r="R193" s="132"/>
      <x:c r="S193" s="133"/>
      <x:c r="T193" s="137"/>
    </x:row>
    <x:row r="194">
      <x:c r="A194" s="131"/>
      <x:c r="B194" s="132"/>
      <x:c r="C194" s="132"/>
      <x:c r="D194" s="132"/>
      <x:c r="E194" s="133"/>
      <x:c r="F194" s="133"/>
      <x:c r="G194" s="132"/>
      <x:c r="H194" s="132"/>
      <x:c r="I194" s="132"/>
      <x:c r="J194" s="132"/>
      <x:c r="K194" s="160"/>
      <x:c r="L194" s="132"/>
      <x:c r="M194" s="132"/>
      <x:c r="N194" s="132"/>
      <x:c r="O194" s="132"/>
      <x:c r="P194" s="132"/>
      <x:c r="Q194" s="132"/>
      <x:c r="R194" s="132"/>
      <x:c r="S194" s="133"/>
      <x:c r="T194" s="137"/>
    </x:row>
    <x:row r="195">
      <x:c r="A195" s="131"/>
      <x:c r="B195" s="132"/>
      <x:c r="C195" s="132"/>
      <x:c r="D195" s="132"/>
      <x:c r="E195" s="133"/>
      <x:c r="F195" s="133"/>
      <x:c r="G195" s="132"/>
      <x:c r="H195" s="132"/>
      <x:c r="I195" s="132"/>
      <x:c r="J195" s="132"/>
      <x:c r="K195" s="160"/>
      <x:c r="L195" s="132"/>
      <x:c r="M195" s="132"/>
      <x:c r="N195" s="132"/>
      <x:c r="O195" s="132"/>
      <x:c r="P195" s="132"/>
      <x:c r="Q195" s="132"/>
      <x:c r="R195" s="132"/>
      <x:c r="S195" s="133"/>
      <x:c r="T195" s="137"/>
    </x:row>
    <x:row r="196">
      <x:c r="A196" s="131"/>
      <x:c r="B196" s="132"/>
      <x:c r="C196" s="132"/>
      <x:c r="D196" s="132"/>
      <x:c r="E196" s="133"/>
      <x:c r="F196" s="133"/>
      <x:c r="G196" s="132"/>
      <x:c r="H196" s="132"/>
      <x:c r="I196" s="132"/>
      <x:c r="J196" s="132"/>
      <x:c r="K196" s="160"/>
      <x:c r="L196" s="132"/>
      <x:c r="M196" s="132"/>
      <x:c r="N196" s="132"/>
      <x:c r="O196" s="132"/>
      <x:c r="P196" s="132"/>
      <x:c r="Q196" s="132"/>
      <x:c r="R196" s="132"/>
      <x:c r="S196" s="133"/>
      <x:c r="T196" s="137"/>
    </x:row>
    <x:row r="197">
      <x:c r="A197" s="131"/>
      <x:c r="B197" s="132"/>
      <x:c r="C197" s="132"/>
      <x:c r="D197" s="132"/>
      <x:c r="E197" s="133"/>
      <x:c r="F197" s="133"/>
      <x:c r="G197" s="132"/>
      <x:c r="H197" s="132"/>
      <x:c r="I197" s="132"/>
      <x:c r="J197" s="132"/>
      <x:c r="K197" s="160"/>
      <x:c r="L197" s="132"/>
      <x:c r="M197" s="132"/>
      <x:c r="N197" s="132"/>
      <x:c r="O197" s="132"/>
      <x:c r="P197" s="132"/>
      <x:c r="Q197" s="132"/>
      <x:c r="R197" s="132"/>
      <x:c r="S197" s="133"/>
      <x:c r="T197" s="137"/>
    </x:row>
    <x:row r="198">
      <x:c r="A198" s="131"/>
      <x:c r="B198" s="132"/>
      <x:c r="C198" s="132"/>
      <x:c r="D198" s="132"/>
      <x:c r="E198" s="133"/>
      <x:c r="F198" s="133"/>
      <x:c r="G198" s="132"/>
      <x:c r="H198" s="132"/>
      <x:c r="I198" s="132"/>
      <x:c r="J198" s="132"/>
      <x:c r="K198" s="160"/>
      <x:c r="L198" s="132"/>
      <x:c r="M198" s="132"/>
      <x:c r="N198" s="132"/>
      <x:c r="O198" s="132"/>
      <x:c r="P198" s="132"/>
      <x:c r="Q198" s="132"/>
      <x:c r="R198" s="132"/>
      <x:c r="S198" s="133"/>
      <x:c r="T198" s="137"/>
    </x:row>
    <x:row r="199">
      <x:c r="A199" s="131"/>
      <x:c r="B199" s="132"/>
      <x:c r="C199" s="132"/>
      <x:c r="D199" s="132"/>
      <x:c r="E199" s="133"/>
      <x:c r="F199" s="133"/>
      <x:c r="G199" s="132"/>
      <x:c r="H199" s="132"/>
      <x:c r="I199" s="132"/>
      <x:c r="J199" s="132"/>
      <x:c r="K199" s="160"/>
      <x:c r="L199" s="132"/>
      <x:c r="M199" s="132"/>
      <x:c r="N199" s="132"/>
      <x:c r="O199" s="132"/>
      <x:c r="P199" s="132"/>
      <x:c r="Q199" s="132"/>
      <x:c r="R199" s="132"/>
      <x:c r="S199" s="133"/>
      <x:c r="T199" s="137"/>
    </x:row>
    <x:row r="200">
      <x:c r="A200" s="131"/>
      <x:c r="B200" s="132"/>
      <x:c r="C200" s="132"/>
      <x:c r="D200" s="132"/>
      <x:c r="E200" s="133"/>
      <x:c r="F200" s="133"/>
      <x:c r="G200" s="132"/>
      <x:c r="H200" s="132"/>
      <x:c r="I200" s="132"/>
      <x:c r="J200" s="132"/>
      <x:c r="K200" s="160"/>
      <x:c r="L200" s="132"/>
      <x:c r="M200" s="132"/>
      <x:c r="N200" s="132"/>
      <x:c r="O200" s="132"/>
      <x:c r="P200" s="132"/>
      <x:c r="Q200" s="132"/>
      <x:c r="R200" s="132"/>
      <x:c r="S200" s="133"/>
      <x:c r="T200" s="137"/>
    </x:row>
    <x:row r="201">
      <x:c r="A201" s="131"/>
      <x:c r="B201" s="132"/>
      <x:c r="C201" s="132"/>
      <x:c r="D201" s="132"/>
      <x:c r="E201" s="133"/>
      <x:c r="F201" s="133"/>
      <x:c r="G201" s="132"/>
      <x:c r="H201" s="132"/>
      <x:c r="I201" s="132"/>
      <x:c r="J201" s="132"/>
      <x:c r="K201" s="160"/>
      <x:c r="L201" s="132"/>
      <x:c r="M201" s="132"/>
      <x:c r="N201" s="132"/>
      <x:c r="O201" s="132"/>
      <x:c r="P201" s="132"/>
      <x:c r="Q201" s="132"/>
      <x:c r="R201" s="132"/>
      <x:c r="S201" s="133"/>
      <x:c r="T201" s="137"/>
    </x:row>
    <x:row r="202">
      <x:c r="A202" s="131"/>
      <x:c r="B202" s="132"/>
      <x:c r="C202" s="132"/>
      <x:c r="D202" s="132"/>
      <x:c r="E202" s="133"/>
      <x:c r="F202" s="133"/>
      <x:c r="G202" s="132"/>
      <x:c r="H202" s="132"/>
      <x:c r="I202" s="132"/>
      <x:c r="J202" s="132"/>
      <x:c r="K202" s="160"/>
      <x:c r="L202" s="132"/>
      <x:c r="M202" s="132"/>
      <x:c r="N202" s="132"/>
      <x:c r="O202" s="132"/>
      <x:c r="P202" s="132"/>
      <x:c r="Q202" s="132"/>
      <x:c r="R202" s="132"/>
      <x:c r="S202" s="133"/>
      <x:c r="T202" s="137"/>
    </x:row>
    <x:row r="203">
      <x:c r="A203" s="131"/>
      <x:c r="B203" s="132"/>
      <x:c r="C203" s="132"/>
      <x:c r="D203" s="132"/>
      <x:c r="E203" s="133"/>
      <x:c r="F203" s="133"/>
      <x:c r="G203" s="132"/>
      <x:c r="H203" s="132"/>
      <x:c r="I203" s="132"/>
      <x:c r="J203" s="132"/>
      <x:c r="K203" s="160"/>
      <x:c r="L203" s="132"/>
      <x:c r="M203" s="132"/>
      <x:c r="N203" s="132"/>
      <x:c r="O203" s="132"/>
      <x:c r="P203" s="132"/>
      <x:c r="Q203" s="132"/>
      <x:c r="R203" s="132"/>
      <x:c r="S203" s="133"/>
      <x:c r="T203" s="137"/>
    </x:row>
    <x:row r="204">
      <x:c r="A204" s="131"/>
      <x:c r="B204" s="132"/>
      <x:c r="C204" s="132"/>
      <x:c r="D204" s="132"/>
      <x:c r="E204" s="133"/>
      <x:c r="F204" s="133"/>
      <x:c r="G204" s="132"/>
      <x:c r="H204" s="132"/>
      <x:c r="I204" s="132"/>
      <x:c r="J204" s="132"/>
      <x:c r="K204" s="160"/>
      <x:c r="L204" s="132"/>
      <x:c r="M204" s="132"/>
      <x:c r="N204" s="132"/>
      <x:c r="O204" s="132"/>
      <x:c r="P204" s="132"/>
      <x:c r="Q204" s="132"/>
      <x:c r="R204" s="132"/>
      <x:c r="S204" s="133"/>
      <x:c r="T204" s="137"/>
    </x:row>
    <x:row r="205">
      <x:c r="A205" s="138"/>
      <x:c r="B205" s="139"/>
      <x:c r="C205" s="139"/>
      <x:c r="D205" s="139"/>
      <x:c r="E205" s="140"/>
      <x:c r="F205" s="140"/>
      <x:c r="G205" s="139"/>
      <x:c r="H205" s="139"/>
      <x:c r="I205" s="139"/>
      <x:c r="J205" s="139"/>
      <x:c r="K205" s="161"/>
      <x:c r="L205" s="139"/>
      <x:c r="M205" s="139"/>
      <x:c r="N205" s="139"/>
      <x:c r="O205" s="139"/>
      <x:c r="P205" s="139"/>
      <x:c r="Q205" s="139"/>
      <x:c r="R205" s="139"/>
      <x:c r="S205" s="140"/>
      <x:c r="T205" s="144"/>
    </x:row>
  </x:sheetData>
  <x:mergeCells>
    <x:mergeCell ref="A1:T1"/>
    <x:mergeCell ref="A2:T2"/>
    <x:mergeCell ref="A4:T4"/>
  </x:mergeCells>
  <x:conditionalFormatting sqref="L6:L205">
    <x:cfRule type="containsText" dxfId="56" priority="1" operator="containsText" text="PASS"/>
    <x:cfRule type="containsText" dxfId="57" priority="2" operator="containsText" text="OK"/>
    <x:cfRule type="containsText" dxfId="58" priority="3" operator="containsText" text="CURRENT"/>
    <x:cfRule type="containsText" dxfId="59" priority="4" operator="containsText" text="COMPLETE"/>
    <x:cfRule type="containsText" dxfId="60" priority="5" operator="containsText" text="ELIGIBLE"/>
    <x:cfRule type="containsText" dxfId="61" priority="6" operator="containsText" text="FAIL"/>
    <x:cfRule type="containsText" dxfId="62" priority="7" operator="containsText" text="HOLD"/>
    <x:cfRule type="containsText" dxfId="63" priority="8" operator="containsText" text="OVERDUE"/>
    <x:cfRule type="containsText" dxfId="64" priority="9" operator="containsText" text="REVIEW"/>
    <x:cfRule type="containsText" dxfId="65" priority="10" operator="containsText" text="PENDING"/>
    <x:cfRule type="containsText" dxfId="66" priority="11" operator="containsText" text="EXPIRED"/>
  </x:conditionalFormatting>
  <x:conditionalFormatting sqref="R6:R205">
    <x:cfRule type="containsText" dxfId="67" priority="12" operator="containsText" text="PASS"/>
    <x:cfRule type="containsText" dxfId="68" priority="13" operator="containsText" text="OK"/>
    <x:cfRule type="containsText" dxfId="69" priority="14" operator="containsText" text="CURRENT"/>
    <x:cfRule type="containsText" dxfId="70" priority="15" operator="containsText" text="COMPLETE"/>
    <x:cfRule type="containsText" dxfId="71" priority="16" operator="containsText" text="ELIGIBLE"/>
    <x:cfRule type="containsText" dxfId="72" priority="17" operator="containsText" text="FAIL"/>
    <x:cfRule type="containsText" dxfId="73" priority="18" operator="containsText" text="HOLD"/>
    <x:cfRule type="containsText" dxfId="74" priority="19" operator="containsText" text="OVERDUE"/>
    <x:cfRule type="containsText" dxfId="75" priority="20" operator="containsText" text="REVIEW"/>
    <x:cfRule type="containsText" dxfId="76" priority="21" operator="containsText" text="PENDING"/>
    <x:cfRule type="containsText" dxfId="77" priority="22" operator="containsText" text="EXPIRED"/>
  </x:conditionalFormatting>
  <x:dataValidations count="3">
    <x:dataValidation type="list" sqref="C6:C205">
      <x:formula1>"Monthly,Semester,Annual renewal,Corrective action update,Special National request"</x:formula1>
    </x:dataValidation>
    <x:dataValidation type="list" sqref="L6:L205">
      <x:formula1>"PASS,REVIEW,FAIL,Not applicable"</x:formula1>
    </x:dataValidation>
    <x:dataValidation type="list" sqref="R6:R205">
      <x:formula1>"Pending,Accepted,Returned,Escalated"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6fd2a726a84fd9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6" hidden="0" customWidth="1"/>
    <x:col min="3" max="3" width="18" hidden="0" customWidth="1"/>
    <x:col min="4" max="4" width="18" hidden="0" customWidth="1"/>
    <x:col min="5" max="5" width="12" hidden="0" customWidth="1"/>
    <x:col min="6" max="6" width="13" hidden="0" customWidth="1"/>
    <x:col min="7" max="7" width="27" hidden="0" customWidth="1"/>
    <x:col min="8" max="8" width="34" hidden="0" customWidth="1"/>
  </x:cols>
  <x:sheetData>
    <x:row r="1" ht="35" customHeight="1">
      <x:c r="A1" s="5" t="str">
        <x:v>OPERATIONS MODEL CHECKS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Automated checks identify missing controls; human reviewers own the decision and follow-up.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163" t="str">
        <x:v>MODEL STATUS</x:v>
      </x:c>
      <x:c r="B4" s="164"/>
      <x:c r="C4" s="165" t="str">
        <x:f>IF(COUNTIF(F8:F14,"FAIL")=0,"PASS","FAIL")</x:f>
        <x:v>PASS</x:v>
      </x:c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11" t="str">
        <x:v>AUTOMATED CONTROL TESTS</x:v>
      </x:c>
      <x:c r="B6" s="11"/>
      <x:c r="C6" s="11"/>
      <x:c r="D6" s="11"/>
      <x:c r="E6" s="11"/>
      <x:c r="F6" s="11"/>
      <x:c r="G6" s="11"/>
      <x:c r="H6" s="11"/>
    </x:row>
    <x:row r="7" ht="34" customHeight="1">
      <x:c r="A7" s="86" t="str">
        <x:v>Check</x:v>
      </x:c>
      <x:c r="B7" s="87" t="str">
        <x:v>Actual</x:v>
      </x:c>
      <x:c r="C7" s="87" t="str">
        <x:v>Expected / limit</x:v>
      </x:c>
      <x:c r="D7" s="87" t="str">
        <x:v>Delta / exceptions</x:v>
      </x:c>
      <x:c r="E7" s="87" t="str">
        <x:v>Tolerance</x:v>
      </x:c>
      <x:c r="F7" s="87" t="str">
        <x:v>Status</x:v>
      </x:c>
      <x:c r="G7" s="87" t="str">
        <x:v>Where to fix</x:v>
      </x:c>
      <x:c r="H7" s="88" t="str">
        <x:v>Control note</x:v>
      </x:c>
    </x:row>
    <x:row r="8">
      <x:c r="A8" s="15" t="str">
        <x:v>Good-standing weights total 100%</x:v>
      </x:c>
      <x:c r="B8" s="185" t="n">
        <x:f>'Standards'!B14</x:f>
        <x:v>1</x:v>
      </x:c>
      <x:c r="C8" s="185" t="n">
        <x:f>1</x:f>
        <x:v>1</x:v>
      </x:c>
      <x:c r="D8" s="185" t="n">
        <x:f>B8-C8</x:f>
        <x:v>0</x:v>
      </x:c>
      <x:c r="E8" s="185" t="n">
        <x:f>0.001</x:f>
        <x:v>0.001</x:v>
      </x:c>
      <x:c r="F8" s="185" t="str">
        <x:f>IF(ABS(D8)&lt;=E8,"PASS","FAIL")</x:f>
        <x:v>PASS</x:v>
      </x:c>
      <x:c r="G8" s="15" t="str">
        <x:v>Standards</x:v>
      </x:c>
      <x:c r="H8" s="15" t="str">
        <x:v>National configuration</x:v>
      </x:c>
    </x:row>
    <x:row r="9">
      <x:c r="A9" s="15" t="str">
        <x:v>No accepted report missing evidence</x:v>
      </x:c>
      <x:c r="B9" s="185" t="n">
        <x:f>COUNTIFS('Chapter Reports'!R6:R205,"Accepted",'Chapter Reports'!P6:P205,"")</x:f>
        <x:v>0</x:v>
      </x:c>
      <x:c r="C9" s="185" t="n">
        <x:f>0</x:f>
        <x:v>0</x:v>
      </x:c>
      <x:c r="D9" s="185" t="n">
        <x:f>B9-C9</x:f>
        <x:v>0</x:v>
      </x:c>
      <x:c r="E9" s="185" t="n">
        <x:f>0</x:f>
        <x:v>0</x:v>
      </x:c>
      <x:c r="F9" s="185" t="str">
        <x:f>IF(ABS(D9)&lt;=E9,"PASS","FAIL")</x:f>
        <x:v>PASS</x:v>
      </x:c>
      <x:c r="G9" s="15" t="str">
        <x:v>Chapter Reports</x:v>
      </x:c>
      <x:c r="H9" s="15" t="str">
        <x:v>Evidence control</x:v>
      </x:c>
    </x:row>
    <x:row r="10">
      <x:c r="A10" s="15" t="str">
        <x:v>No completed event missing closeout</x:v>
      </x:c>
      <x:c r="B10" s="185" t="n">
        <x:f>COUNTIFS('Chapter Calendar'!O6:O305,"Completed",'Chapter Calendar'!W6:W305,"&lt;&gt;Accepted")</x:f>
        <x:v>0</x:v>
      </x:c>
      <x:c r="C10" s="185" t="n">
        <x:f>0</x:f>
        <x:v>0</x:v>
      </x:c>
      <x:c r="D10" s="185" t="n">
        <x:f>B10-C10</x:f>
        <x:v>0</x:v>
      </x:c>
      <x:c r="E10" s="185" t="n">
        <x:f>0</x:f>
        <x:v>0</x:v>
      </x:c>
      <x:c r="F10" s="185" t="str">
        <x:f>IF(ABS(D10)&lt;=E10,"PASS","FAIL")</x:f>
        <x:v>PASS</x:v>
      </x:c>
      <x:c r="G10" s="15" t="str">
        <x:v>Chapter Calendar</x:v>
      </x:c>
      <x:c r="H10" s="15" t="str">
        <x:v>Closeout control</x:v>
      </x:c>
    </x:row>
    <x:row r="11">
      <x:c r="A11" s="15" t="str">
        <x:v>No high risk missing owner</x:v>
      </x:c>
      <x:c r="B11" s="185" t="n">
        <x:f>COUNTIFS('Risk Register'!I6:I205,"HIGH",'Risk Register'!K6:K205,"")</x:f>
        <x:v>0</x:v>
      </x:c>
      <x:c r="C11" s="185" t="n">
        <x:f>0</x:f>
        <x:v>0</x:v>
      </x:c>
      <x:c r="D11" s="185" t="n">
        <x:f>B11-C11</x:f>
        <x:v>0</x:v>
      </x:c>
      <x:c r="E11" s="185" t="n">
        <x:f>0</x:f>
        <x:v>0</x:v>
      </x:c>
      <x:c r="F11" s="185" t="str">
        <x:f>IF(ABS(D11)&lt;=E11,"PASS","FAIL")</x:f>
        <x:v>PASS</x:v>
      </x:c>
      <x:c r="G11" s="15" t="str">
        <x:v>Risk Register</x:v>
      </x:c>
      <x:c r="H11" s="15" t="str">
        <x:v>Risk ownership</x:v>
      </x:c>
    </x:row>
    <x:row r="12">
      <x:c r="A12" s="15" t="str">
        <x:v>No service closeout accepted without evidence</x:v>
      </x:c>
      <x:c r="B12" s="185" t="n">
        <x:f>COUNTIFS('Service Impact'!S6:S305,"Yes",'Service Impact'!R6:R305,"")</x:f>
        <x:v>0</x:v>
      </x:c>
      <x:c r="C12" s="185" t="n">
        <x:f>0</x:f>
        <x:v>0</x:v>
      </x:c>
      <x:c r="D12" s="185" t="n">
        <x:f>B12-C12</x:f>
        <x:v>0</x:v>
      </x:c>
      <x:c r="E12" s="185" t="n">
        <x:f>0</x:f>
        <x:v>0</x:v>
      </x:c>
      <x:c r="F12" s="185" t="str">
        <x:f>IF(ABS(D12)&lt;=E12,"PASS","FAIL")</x:f>
        <x:v>PASS</x:v>
      </x:c>
      <x:c r="G12" s="15" t="str">
        <x:v>Service Impact</x:v>
      </x:c>
      <x:c r="H12" s="15" t="str">
        <x:v>Verified impact</x:v>
      </x:c>
    </x:row>
    <x:row r="13">
      <x:c r="A13" s="15" t="str">
        <x:v>No completed action missing evidence</x:v>
      </x:c>
      <x:c r="B13" s="185" t="n">
        <x:f>COUNTIFS('Meeting Actions'!I6:I405,"Complete",'Meeting Actions'!M6:M405,"")</x:f>
        <x:v>0</x:v>
      </x:c>
      <x:c r="C13" s="185" t="n">
        <x:f>0</x:f>
        <x:v>0</x:v>
      </x:c>
      <x:c r="D13" s="185" t="n">
        <x:f>B13-C13</x:f>
        <x:v>0</x:v>
      </x:c>
      <x:c r="E13" s="185" t="n">
        <x:f>0</x:f>
        <x:v>0</x:v>
      </x:c>
      <x:c r="F13" s="185" t="str">
        <x:f>IF(ABS(D13)&lt;=E13,"PASS","FAIL")</x:f>
        <x:v>PASS</x:v>
      </x:c>
      <x:c r="G13" s="15" t="str">
        <x:v>Meeting Actions</x:v>
      </x:c>
      <x:c r="H13" s="15" t="str">
        <x:v>Evidence control</x:v>
      </x:c>
    </x:row>
    <x:row r="14">
      <x:c r="A14" s="15" t="str">
        <x:v>No chapter marked good standing with overdue safety actions</x:v>
      </x:c>
      <x:c r="B14" s="185" t="n">
        <x:f>COUNTIFS('Good Standing'!U6:U205,"GOOD STANDING",'Good Standing'!L6:L205,"&gt;0")</x:f>
        <x:v>0</x:v>
      </x:c>
      <x:c r="C14" s="185" t="n">
        <x:f>0</x:f>
        <x:v>0</x:v>
      </x:c>
      <x:c r="D14" s="185" t="n">
        <x:f>B14-C14</x:f>
        <x:v>0</x:v>
      </x:c>
      <x:c r="E14" s="185" t="n">
        <x:f>0</x:f>
        <x:v>0</x:v>
      </x:c>
      <x:c r="F14" s="185" t="str">
        <x:f>IF(ABS(D14)&lt;=E14,"PASS","FAIL")</x:f>
        <x:v>PASS</x:v>
      </x:c>
      <x:c r="G14" s="15" t="str">
        <x:v>Good Standing</x:v>
      </x:c>
      <x:c r="H14" s="15" t="str">
        <x:v>Human safety gate</x:v>
      </x:c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176" t="str">
        <x:v>Manual review: verify campus recognition, advisor status, academy eligibility, finance close, signature experience evidence, safety/care routing, privacy/access controls, corrective-action due process, and any approved exceptions before charter renewal.</x:v>
      </x:c>
      <x:c r="B16" s="177"/>
      <x:c r="C16" s="177"/>
      <x:c r="D16" s="177"/>
      <x:c r="E16" s="177"/>
      <x:c r="F16" s="177"/>
      <x:c r="G16" s="177"/>
      <x:c r="H16" s="178"/>
    </x:row>
    <x:row r="17">
      <x:c r="A17" s="179"/>
      <x:c r="B17" s="180"/>
      <x:c r="C17" s="180"/>
      <x:c r="D17" s="180"/>
      <x:c r="E17" s="180"/>
      <x:c r="F17" s="180"/>
      <x:c r="G17" s="180"/>
      <x:c r="H17" s="181"/>
    </x:row>
    <x:row r="18">
      <x:c r="A18" s="182"/>
      <x:c r="B18" s="183"/>
      <x:c r="C18" s="183"/>
      <x:c r="D18" s="183"/>
      <x:c r="E18" s="183"/>
      <x:c r="F18" s="183"/>
      <x:c r="G18" s="183"/>
      <x:c r="H18" s="184"/>
    </x:row>
  </x:sheetData>
  <x:mergeCells>
    <x:mergeCell ref="A1:H1"/>
    <x:mergeCell ref="A2:H2"/>
    <x:mergeCell ref="A4:B4"/>
    <x:mergeCell ref="A6:H6"/>
    <x:mergeCell ref="A16:H18"/>
  </x:mergeCells>
  <x:conditionalFormatting sqref="C4:C4">
    <x:cfRule type="containsText" dxfId="78" priority="1" operator="containsText" text="PASS"/>
    <x:cfRule type="containsText" dxfId="79" priority="2" operator="containsText" text="OK"/>
    <x:cfRule type="containsText" dxfId="80" priority="3" operator="containsText" text="CURRENT"/>
    <x:cfRule type="containsText" dxfId="81" priority="4" operator="containsText" text="COMPLETE"/>
    <x:cfRule type="containsText" dxfId="82" priority="5" operator="containsText" text="ELIGIBLE"/>
    <x:cfRule type="containsText" dxfId="83" priority="6" operator="containsText" text="FAIL"/>
    <x:cfRule type="containsText" dxfId="84" priority="7" operator="containsText" text="HOLD"/>
    <x:cfRule type="containsText" dxfId="85" priority="8" operator="containsText" text="OVERDUE"/>
    <x:cfRule type="containsText" dxfId="86" priority="9" operator="containsText" text="REVIEW"/>
    <x:cfRule type="containsText" dxfId="87" priority="10" operator="containsText" text="PENDING"/>
    <x:cfRule type="containsText" dxfId="88" priority="11" operator="containsText" text="EXPIRED"/>
  </x:conditionalFormatting>
  <x:conditionalFormatting sqref="F8:F14">
    <x:cfRule type="containsText" dxfId="89" priority="12" operator="containsText" text="PASS"/>
    <x:cfRule type="containsText" dxfId="90" priority="13" operator="containsText" text="OK"/>
    <x:cfRule type="containsText" dxfId="91" priority="14" operator="containsText" text="CURRENT"/>
    <x:cfRule type="containsText" dxfId="92" priority="15" operator="containsText" text="COMPLETE"/>
    <x:cfRule type="containsText" dxfId="93" priority="16" operator="containsText" text="ELIGIBLE"/>
    <x:cfRule type="containsText" dxfId="94" priority="17" operator="containsText" text="FAIL"/>
    <x:cfRule type="containsText" dxfId="95" priority="18" operator="containsText" text="HOLD"/>
    <x:cfRule type="containsText" dxfId="96" priority="19" operator="containsText" text="OVERDUE"/>
    <x:cfRule type="containsText" dxfId="97" priority="20" operator="containsText" text="REVIEW"/>
    <x:cfRule type="containsText" dxfId="98" priority="21" operator="containsText" text="PENDING"/>
    <x:cfRule type="containsText" dxfId="99" priority="22" operator="containsText" text="EXPIRED"/>
  </x:conditionalFormatting>
  <x:pageMargins left="0.7" right="0.7" top="0.75" bottom="0.75" header="0.3" footer="0.3"/>
</x:worksheet>
</file>